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mario\OneDrive - unine.ch\UNI\Assistanat\Excel files\"/>
    </mc:Choice>
  </mc:AlternateContent>
  <xr:revisionPtr revIDLastSave="6" documentId="13_ncr:1_{B8CEF20C-9311-4F15-906B-12CA96CC9733}" xr6:coauthVersionLast="47" xr6:coauthVersionMax="47" xr10:uidLastSave="{8FB862EB-ECB0-44EA-BC82-A2903751F1D4}"/>
  <bookViews>
    <workbookView xWindow="-90" yWindow="0" windowWidth="9130" windowHeight="9810" firstSheet="1" activeTab="1" xr2:uid="{E8812867-C3FF-415D-A148-02701C298921}"/>
  </bookViews>
  <sheets>
    <sheet name="point i. and ii." sheetId="1" r:id="rId1"/>
    <sheet name="point iii.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E9" i="1" s="1"/>
  <c r="D10" i="1"/>
  <c r="D11" i="1"/>
  <c r="D12" i="1"/>
  <c r="E12" i="1" s="1"/>
  <c r="D13" i="1"/>
  <c r="D14" i="1"/>
  <c r="D15" i="1"/>
  <c r="D16" i="1"/>
  <c r="D17" i="1"/>
  <c r="D18" i="1"/>
  <c r="D19" i="1"/>
  <c r="D20" i="1"/>
  <c r="E20" i="1" s="1"/>
  <c r="D21" i="1"/>
  <c r="D22" i="1"/>
  <c r="D23" i="1"/>
  <c r="D24" i="1"/>
  <c r="D25" i="1"/>
  <c r="D26" i="1"/>
  <c r="D27" i="1"/>
  <c r="D28" i="1"/>
  <c r="E28" i="1" s="1"/>
  <c r="D29" i="1"/>
  <c r="D30" i="1"/>
  <c r="D31" i="1"/>
  <c r="D32" i="1"/>
  <c r="D33" i="1"/>
  <c r="D34" i="1"/>
  <c r="D35" i="1"/>
  <c r="D36" i="1"/>
  <c r="E36" i="1" s="1"/>
  <c r="D4" i="1"/>
  <c r="E5" i="1"/>
  <c r="E6" i="1"/>
  <c r="E7" i="1"/>
  <c r="E8" i="1"/>
  <c r="E10" i="1"/>
  <c r="E11" i="1"/>
  <c r="E13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4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4" i="2"/>
  <c r="F17" i="1" l="1"/>
  <c r="F7" i="1"/>
  <c r="F31" i="1"/>
</calcChain>
</file>

<file path=xl/sharedStrings.xml><?xml version="1.0" encoding="utf-8"?>
<sst xmlns="http://schemas.openxmlformats.org/spreadsheetml/2006/main" count="14" uniqueCount="11">
  <si>
    <t>Problem 6.5</t>
  </si>
  <si>
    <t>Fertility rate</t>
  </si>
  <si>
    <t>Sigmoid</t>
  </si>
  <si>
    <t>possible equilibria</t>
  </si>
  <si>
    <t xml:space="preserve">Difference </t>
  </si>
  <si>
    <t>equilibria</t>
  </si>
  <si>
    <t>x1</t>
  </si>
  <si>
    <t>x2</t>
  </si>
  <si>
    <t>x3</t>
  </si>
  <si>
    <t>Sigmoid (before policy)</t>
  </si>
  <si>
    <t>Sigmoid (after policy)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</si>
</sst>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2E833"/>
      <color rgb="FF0BFD3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Fertility behavior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69221150157021"/>
          <c:y val="0.11463153366191124"/>
          <c:w val="0.77180642197054738"/>
          <c:h val="0.69316338521861398"/>
        </c:manualLayout>
      </c:layout>
      <c:scatterChart>
        <c:scatterStyle val="lineMarker"/>
        <c:varyColors val="0"/>
        <c:ser>
          <c:idx val="0"/>
          <c:order val="0"/>
          <c:tx>
            <c:v>individual + collective behavior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'point i. and ii.'!$B$4:$B$36</c:f>
              <c:numCache>
                <c:formatCode>General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'point i. and ii.'!$C$4:$C$36</c:f>
              <c:numCache>
                <c:formatCode>General</c:formatCode>
                <c:ptCount val="33"/>
                <c:pt idx="0">
                  <c:v>1</c:v>
                </c:pt>
                <c:pt idx="1">
                  <c:v>1.0453514739229024</c:v>
                </c:pt>
                <c:pt idx="2">
                  <c:v>1.1801801801801801</c:v>
                </c:pt>
                <c:pt idx="3">
                  <c:v>1.4008908685968819</c:v>
                </c:pt>
                <c:pt idx="4">
                  <c:v>1.7017543859649122</c:v>
                </c:pt>
                <c:pt idx="5">
                  <c:v>2.075268817204301</c:v>
                </c:pt>
                <c:pt idx="6">
                  <c:v>2.5126050420168067</c:v>
                </c:pt>
                <c:pt idx="7">
                  <c:v>3.0040899795501024</c:v>
                </c:pt>
                <c:pt idx="8">
                  <c:v>3.53968253968254</c:v>
                </c:pt>
                <c:pt idx="9">
                  <c:v>4.1094049904030703</c:v>
                </c:pt>
                <c:pt idx="10">
                  <c:v>4.7037037037037033</c:v>
                </c:pt>
                <c:pt idx="11">
                  <c:v>5.3137254901960791</c:v>
                </c:pt>
                <c:pt idx="12">
                  <c:v>5.9315068493150687</c:v>
                </c:pt>
                <c:pt idx="13">
                  <c:v>6.5500821018062405</c:v>
                </c:pt>
                <c:pt idx="14">
                  <c:v>7.1635220125786168</c:v>
                </c:pt>
                <c:pt idx="15">
                  <c:v>7.7669172932330826</c:v>
                </c:pt>
                <c:pt idx="16">
                  <c:v>8.3563218390804597</c:v>
                </c:pt>
                <c:pt idx="17">
                  <c:v>8.9286694101508921</c:v>
                </c:pt>
                <c:pt idx="18">
                  <c:v>9.4816753926701569</c:v>
                </c:pt>
                <c:pt idx="19">
                  <c:v>10.013732833957553</c:v>
                </c:pt>
                <c:pt idx="20">
                  <c:v>10.523809523809524</c:v>
                </c:pt>
                <c:pt idx="21">
                  <c:v>11.011350737797956</c:v>
                </c:pt>
                <c:pt idx="22">
                  <c:v>11.476190476190478</c:v>
                </c:pt>
                <c:pt idx="23">
                  <c:v>11.918472652218782</c:v>
                </c:pt>
                <c:pt idx="24">
                  <c:v>12.338582677165354</c:v>
                </c:pt>
                <c:pt idx="25">
                  <c:v>12.737089201877934</c:v>
                </c:pt>
                <c:pt idx="26">
                  <c:v>13.114695340501793</c:v>
                </c:pt>
                <c:pt idx="27">
                  <c:v>13.472198460222412</c:v>
                </c:pt>
                <c:pt idx="28">
                  <c:v>13.81045751633987</c:v>
                </c:pt>
                <c:pt idx="29">
                  <c:v>14.130366900858705</c:v>
                </c:pt>
                <c:pt idx="30">
                  <c:v>14.432835820895521</c:v>
                </c:pt>
                <c:pt idx="31">
                  <c:v>14.718772305496076</c:v>
                </c:pt>
                <c:pt idx="32">
                  <c:v>14.989071038251366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B6-46DC-8DEA-F10F0663AD59}"/>
            </c:ext>
          </c:extLst>
        </c:ser>
        <c:ser>
          <c:idx val="1"/>
          <c:order val="1"/>
          <c:tx>
            <c:v>possible equilibria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'point i. and ii.'!$B$4:$B$36</c:f>
              <c:numCache>
                <c:formatCode>General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'point i. and ii.'!$D$4:$D$36</c:f>
              <c:numCache>
                <c:formatCode>General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B6-46DC-8DEA-F10F0663A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7383616"/>
        <c:axId val="1877382176"/>
      </c:scatterChart>
      <c:valAx>
        <c:axId val="1877383616"/>
        <c:scaling>
          <c:orientation val="minMax"/>
          <c:max val="1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fertility rate</a:t>
                </a:r>
              </a:p>
            </c:rich>
          </c:tx>
          <c:layout>
            <c:manualLayout>
              <c:xMode val="edge"/>
              <c:yMode val="edge"/>
              <c:x val="0.40623831924001891"/>
              <c:y val="0.867467322667544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382176"/>
        <c:crosses val="autoZero"/>
        <c:crossBetween val="midCat"/>
      </c:valAx>
      <c:valAx>
        <c:axId val="187738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individual fertility rate</a:t>
                </a:r>
              </a:p>
            </c:rich>
          </c:tx>
          <c:layout>
            <c:manualLayout>
              <c:xMode val="edge"/>
              <c:yMode val="edge"/>
              <c:x val="3.007782340765161E-2"/>
              <c:y val="0.264571510324765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383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Fertility behavior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69221150157021"/>
          <c:y val="0.11463153366191124"/>
          <c:w val="0.77180642197054738"/>
          <c:h val="0.69316338521861398"/>
        </c:manualLayout>
      </c:layout>
      <c:scatterChart>
        <c:scatterStyle val="lineMarker"/>
        <c:varyColors val="0"/>
        <c:ser>
          <c:idx val="0"/>
          <c:order val="0"/>
          <c:tx>
            <c:v>before the policy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'point iii.'!$B$4:$B$36</c:f>
              <c:numCache>
                <c:formatCode>General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'point iii.'!$C$4:$C$36</c:f>
              <c:numCache>
                <c:formatCode>General</c:formatCode>
                <c:ptCount val="33"/>
                <c:pt idx="0">
                  <c:v>1</c:v>
                </c:pt>
                <c:pt idx="1">
                  <c:v>1.0453514739229024</c:v>
                </c:pt>
                <c:pt idx="2">
                  <c:v>1.1801801801801801</c:v>
                </c:pt>
                <c:pt idx="3">
                  <c:v>1.4008908685968819</c:v>
                </c:pt>
                <c:pt idx="4">
                  <c:v>1.7017543859649122</c:v>
                </c:pt>
                <c:pt idx="5">
                  <c:v>2.075268817204301</c:v>
                </c:pt>
                <c:pt idx="6">
                  <c:v>2.5126050420168067</c:v>
                </c:pt>
                <c:pt idx="7">
                  <c:v>3.0040899795501024</c:v>
                </c:pt>
                <c:pt idx="8">
                  <c:v>3.53968253968254</c:v>
                </c:pt>
                <c:pt idx="9">
                  <c:v>4.1094049904030703</c:v>
                </c:pt>
                <c:pt idx="10">
                  <c:v>4.7037037037037033</c:v>
                </c:pt>
                <c:pt idx="11">
                  <c:v>5.3137254901960791</c:v>
                </c:pt>
                <c:pt idx="12">
                  <c:v>5.9315068493150687</c:v>
                </c:pt>
                <c:pt idx="13">
                  <c:v>6.5500821018062405</c:v>
                </c:pt>
                <c:pt idx="14">
                  <c:v>7.1635220125786168</c:v>
                </c:pt>
                <c:pt idx="15">
                  <c:v>7.7669172932330826</c:v>
                </c:pt>
                <c:pt idx="16">
                  <c:v>8.3563218390804597</c:v>
                </c:pt>
                <c:pt idx="17">
                  <c:v>8.9286694101508921</c:v>
                </c:pt>
                <c:pt idx="18">
                  <c:v>9.4816753926701569</c:v>
                </c:pt>
                <c:pt idx="19">
                  <c:v>10.013732833957553</c:v>
                </c:pt>
                <c:pt idx="20">
                  <c:v>10.523809523809524</c:v>
                </c:pt>
                <c:pt idx="21">
                  <c:v>11.011350737797956</c:v>
                </c:pt>
                <c:pt idx="22">
                  <c:v>11.476190476190478</c:v>
                </c:pt>
                <c:pt idx="23">
                  <c:v>11.918472652218782</c:v>
                </c:pt>
                <c:pt idx="24">
                  <c:v>12.338582677165354</c:v>
                </c:pt>
                <c:pt idx="25">
                  <c:v>12.737089201877934</c:v>
                </c:pt>
                <c:pt idx="26">
                  <c:v>13.114695340501793</c:v>
                </c:pt>
                <c:pt idx="27">
                  <c:v>13.472198460222412</c:v>
                </c:pt>
                <c:pt idx="28">
                  <c:v>13.81045751633987</c:v>
                </c:pt>
                <c:pt idx="29">
                  <c:v>14.130366900858705</c:v>
                </c:pt>
                <c:pt idx="30">
                  <c:v>14.432835820895521</c:v>
                </c:pt>
                <c:pt idx="31">
                  <c:v>14.718772305496076</c:v>
                </c:pt>
                <c:pt idx="32">
                  <c:v>14.989071038251366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D8-4C70-B80F-534026625AF0}"/>
            </c:ext>
          </c:extLst>
        </c:ser>
        <c:ser>
          <c:idx val="1"/>
          <c:order val="1"/>
          <c:tx>
            <c:v>possible equilibria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'point iii.'!$B$4:$B$36</c:f>
              <c:numCache>
                <c:formatCode>General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'point iii.'!$E$4:$E$36</c:f>
              <c:numCache>
                <c:formatCode>General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D8-4C70-B80F-534026625AF0}"/>
            </c:ext>
          </c:extLst>
        </c:ser>
        <c:ser>
          <c:idx val="2"/>
          <c:order val="2"/>
          <c:tx>
            <c:v>after the policy</c:v>
          </c:tx>
          <c:spPr>
            <a:ln w="19050" cap="rnd">
              <a:solidFill>
                <a:srgbClr val="02E833"/>
              </a:solidFill>
              <a:round/>
            </a:ln>
            <a:effectLst/>
          </c:spPr>
          <c:marker>
            <c:symbol val="none"/>
          </c:marker>
          <c:xVal>
            <c:numRef>
              <c:f>'point iii.'!$B$4:$B$36</c:f>
              <c:numCache>
                <c:formatCode>General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'point iii.'!$D$4:$D$36</c:f>
              <c:numCache>
                <c:formatCode>General</c:formatCode>
                <c:ptCount val="33"/>
                <c:pt idx="0">
                  <c:v>0.3</c:v>
                </c:pt>
                <c:pt idx="1">
                  <c:v>0.3453514739229025</c:v>
                </c:pt>
                <c:pt idx="2">
                  <c:v>0.48018018018018016</c:v>
                </c:pt>
                <c:pt idx="3">
                  <c:v>0.70089086859688199</c:v>
                </c:pt>
                <c:pt idx="4">
                  <c:v>1.0017543859649123</c:v>
                </c:pt>
                <c:pt idx="5">
                  <c:v>1.3752688172043011</c:v>
                </c:pt>
                <c:pt idx="6">
                  <c:v>1.8126050420168065</c:v>
                </c:pt>
                <c:pt idx="7">
                  <c:v>2.3040899795501022</c:v>
                </c:pt>
                <c:pt idx="8">
                  <c:v>2.8396825396825398</c:v>
                </c:pt>
                <c:pt idx="9">
                  <c:v>3.4094049904030701</c:v>
                </c:pt>
                <c:pt idx="10">
                  <c:v>4.0037037037037031</c:v>
                </c:pt>
                <c:pt idx="11">
                  <c:v>4.6137254901960789</c:v>
                </c:pt>
                <c:pt idx="12">
                  <c:v>5.2315068493150685</c:v>
                </c:pt>
                <c:pt idx="13">
                  <c:v>5.8500821018062403</c:v>
                </c:pt>
                <c:pt idx="14">
                  <c:v>6.4635220125786166</c:v>
                </c:pt>
                <c:pt idx="15">
                  <c:v>7.0669172932330824</c:v>
                </c:pt>
                <c:pt idx="16">
                  <c:v>7.6563218390804595</c:v>
                </c:pt>
                <c:pt idx="17">
                  <c:v>8.228669410150891</c:v>
                </c:pt>
                <c:pt idx="18">
                  <c:v>8.7816753926701576</c:v>
                </c:pt>
                <c:pt idx="19">
                  <c:v>9.3137328339575536</c:v>
                </c:pt>
                <c:pt idx="20">
                  <c:v>9.8238095238095244</c:v>
                </c:pt>
                <c:pt idx="21">
                  <c:v>10.311350737797957</c:v>
                </c:pt>
                <c:pt idx="22">
                  <c:v>10.776190476190479</c:v>
                </c:pt>
                <c:pt idx="23">
                  <c:v>11.218472652218782</c:v>
                </c:pt>
                <c:pt idx="24">
                  <c:v>11.638582677165354</c:v>
                </c:pt>
                <c:pt idx="25">
                  <c:v>12.037089201877935</c:v>
                </c:pt>
                <c:pt idx="26">
                  <c:v>12.414695340501794</c:v>
                </c:pt>
                <c:pt idx="27">
                  <c:v>12.772198460222413</c:v>
                </c:pt>
                <c:pt idx="28">
                  <c:v>13.110457516339871</c:v>
                </c:pt>
                <c:pt idx="29">
                  <c:v>13.430366900858706</c:v>
                </c:pt>
                <c:pt idx="30">
                  <c:v>13.732835820895522</c:v>
                </c:pt>
                <c:pt idx="31">
                  <c:v>14.018772305496077</c:v>
                </c:pt>
                <c:pt idx="32">
                  <c:v>14.289071038251366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9D8-4C70-B80F-53402662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7383616"/>
        <c:axId val="1877382176"/>
      </c:scatterChart>
      <c:valAx>
        <c:axId val="1877383616"/>
        <c:scaling>
          <c:orientation val="minMax"/>
          <c:max val="1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fertility rate</a:t>
                </a:r>
              </a:p>
            </c:rich>
          </c:tx>
          <c:layout>
            <c:manualLayout>
              <c:xMode val="edge"/>
              <c:yMode val="edge"/>
              <c:x val="0.40623831924001891"/>
              <c:y val="0.867467322667544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382176"/>
        <c:crosses val="autoZero"/>
        <c:crossBetween val="midCat"/>
      </c:valAx>
      <c:valAx>
        <c:axId val="187738217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individual fertility rate</a:t>
                </a:r>
              </a:p>
            </c:rich>
          </c:tx>
          <c:layout>
            <c:manualLayout>
              <c:xMode val="edge"/>
              <c:yMode val="edge"/>
              <c:x val="3.007782340765161E-2"/>
              <c:y val="0.264571510324765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383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610796</xdr:colOff>
      <xdr:row>2</xdr:row>
      <xdr:rowOff>164228</xdr:rowOff>
    </xdr:from>
    <xdr:to>
      <xdr:col>14</xdr:col>
      <xdr:colOff>92446</xdr:colOff>
      <xdr:row>22</xdr:row>
      <xdr:rowOff>44755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18A79E-DD82-82CF-EAA8-D52590DE1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3699</xdr:colOff>
      <xdr:row>5</xdr:row>
      <xdr:rowOff>4516</xdr:rowOff>
    </xdr:from>
    <xdr:to>
      <xdr:col>13</xdr:col>
      <xdr:colOff>68856</xdr:colOff>
      <xdr:row>23</xdr:row>
      <xdr:rowOff>160211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A5FEBE-9E7A-4513-AB75-801E0E261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DAAAA-B016-4C82-912B-648302B50F63}">
  <dimension ref="A1:F36"/>
  <sheetViews>
    <sheetView topLeftCell="A19" zoomScale="83" workbookViewId="0">
      <selection activeCell="D38" sqref="D38"/>
    </sheetView>
  </sheetViews>
  <sheetFormatPr defaultRowHeight="14.45"/>
  <cols>
    <col min="1" max="1" width="16.5703125" customWidth="1"/>
    <col min="2" max="2" width="13.42578125" customWidth="1"/>
    <col min="3" max="3" width="12.5703125" bestFit="1" customWidth="1"/>
    <col min="4" max="4" width="17.140625" bestFit="1" customWidth="1"/>
    <col min="5" max="5" width="12.28515625" customWidth="1"/>
    <col min="6" max="6" width="11.42578125" style="1" bestFit="1" customWidth="1"/>
  </cols>
  <sheetData>
    <row r="1" spans="1:6">
      <c r="A1" s="1" t="s">
        <v>0</v>
      </c>
    </row>
    <row r="3" spans="1:6">
      <c r="B3" t="s">
        <v>1</v>
      </c>
      <c r="C3" t="s">
        <v>2</v>
      </c>
      <c r="D3" t="s">
        <v>3</v>
      </c>
      <c r="E3" t="s">
        <v>4</v>
      </c>
      <c r="F3" s="1" t="s">
        <v>5</v>
      </c>
    </row>
    <row r="4" spans="1:6">
      <c r="B4">
        <v>0</v>
      </c>
      <c r="C4">
        <f>(1+(0.2*B4^2)/(1.1+0.01*B4^2))</f>
        <v>1</v>
      </c>
      <c r="D4">
        <f>B4*2</f>
        <v>0</v>
      </c>
      <c r="E4">
        <f>C4-D4</f>
        <v>1</v>
      </c>
    </row>
    <row r="5" spans="1:6">
      <c r="B5">
        <v>0.5</v>
      </c>
      <c r="C5">
        <f t="shared" ref="C5:C36" si="0">(1+(0.2*B5^2)/(1.1+0.01*B5^2))</f>
        <v>1.0453514739229024</v>
      </c>
      <c r="D5">
        <f>B5</f>
        <v>0.5</v>
      </c>
      <c r="E5">
        <f t="shared" ref="E5:E37" si="1">C5-D5</f>
        <v>0.5453514739229024</v>
      </c>
    </row>
    <row r="6" spans="1:6">
      <c r="B6">
        <v>1</v>
      </c>
      <c r="C6">
        <f t="shared" si="0"/>
        <v>1.1801801801801801</v>
      </c>
      <c r="D6">
        <f t="shared" ref="D6:D36" si="2">B6</f>
        <v>1</v>
      </c>
      <c r="E6" s="2">
        <f t="shared" si="1"/>
        <v>0.18018018018018012</v>
      </c>
      <c r="F6" s="1" t="s">
        <v>6</v>
      </c>
    </row>
    <row r="7" spans="1:6">
      <c r="B7">
        <v>1.5</v>
      </c>
      <c r="C7">
        <f t="shared" si="0"/>
        <v>1.4008908685968819</v>
      </c>
      <c r="D7">
        <f t="shared" si="2"/>
        <v>1.5</v>
      </c>
      <c r="E7" s="2">
        <f t="shared" si="1"/>
        <v>-9.9109131403118056E-2</v>
      </c>
      <c r="F7" s="1">
        <f>B6+(E6/(E6-E7))*(B7-B6)</f>
        <v>1.3225690577966163</v>
      </c>
    </row>
    <row r="8" spans="1:6">
      <c r="B8">
        <v>2</v>
      </c>
      <c r="C8">
        <f t="shared" si="0"/>
        <v>1.7017543859649122</v>
      </c>
      <c r="D8">
        <f t="shared" si="2"/>
        <v>2</v>
      </c>
      <c r="E8">
        <f t="shared" si="1"/>
        <v>-0.29824561403508776</v>
      </c>
    </row>
    <row r="9" spans="1:6">
      <c r="B9">
        <v>2.5</v>
      </c>
      <c r="C9">
        <f t="shared" si="0"/>
        <v>2.075268817204301</v>
      </c>
      <c r="D9">
        <f t="shared" si="2"/>
        <v>2.5</v>
      </c>
      <c r="E9">
        <f t="shared" si="1"/>
        <v>-0.42473118279569899</v>
      </c>
    </row>
    <row r="10" spans="1:6">
      <c r="B10">
        <v>3</v>
      </c>
      <c r="C10">
        <f t="shared" si="0"/>
        <v>2.5126050420168067</v>
      </c>
      <c r="D10">
        <f t="shared" si="2"/>
        <v>3</v>
      </c>
      <c r="E10">
        <f t="shared" si="1"/>
        <v>-0.48739495798319332</v>
      </c>
    </row>
    <row r="11" spans="1:6">
      <c r="B11">
        <v>3.5</v>
      </c>
      <c r="C11">
        <f t="shared" si="0"/>
        <v>3.0040899795501024</v>
      </c>
      <c r="D11">
        <f t="shared" si="2"/>
        <v>3.5</v>
      </c>
      <c r="E11">
        <f t="shared" si="1"/>
        <v>-0.49591002044989763</v>
      </c>
    </row>
    <row r="12" spans="1:6">
      <c r="B12">
        <v>4</v>
      </c>
      <c r="C12">
        <f t="shared" si="0"/>
        <v>3.53968253968254</v>
      </c>
      <c r="D12">
        <f t="shared" si="2"/>
        <v>4</v>
      </c>
      <c r="E12">
        <f t="shared" si="1"/>
        <v>-0.46031746031746001</v>
      </c>
    </row>
    <row r="13" spans="1:6">
      <c r="B13">
        <v>4.5</v>
      </c>
      <c r="C13">
        <f t="shared" si="0"/>
        <v>4.1094049904030703</v>
      </c>
      <c r="D13">
        <f t="shared" si="2"/>
        <v>4.5</v>
      </c>
      <c r="E13">
        <f t="shared" si="1"/>
        <v>-0.39059500959692972</v>
      </c>
    </row>
    <row r="14" spans="1:6">
      <c r="B14">
        <v>5</v>
      </c>
      <c r="C14">
        <f t="shared" si="0"/>
        <v>4.7037037037037033</v>
      </c>
      <c r="D14">
        <f t="shared" si="2"/>
        <v>5</v>
      </c>
      <c r="E14">
        <f t="shared" si="1"/>
        <v>-0.29629629629629672</v>
      </c>
    </row>
    <row r="15" spans="1:6">
      <c r="B15">
        <v>5.5</v>
      </c>
      <c r="C15">
        <f t="shared" si="0"/>
        <v>5.3137254901960791</v>
      </c>
      <c r="D15">
        <f t="shared" si="2"/>
        <v>5.5</v>
      </c>
      <c r="E15">
        <f t="shared" si="1"/>
        <v>-0.18627450980392091</v>
      </c>
    </row>
    <row r="16" spans="1:6">
      <c r="B16">
        <v>6</v>
      </c>
      <c r="C16">
        <f t="shared" si="0"/>
        <v>5.9315068493150687</v>
      </c>
      <c r="D16">
        <f t="shared" si="2"/>
        <v>6</v>
      </c>
      <c r="E16" s="2">
        <f t="shared" si="1"/>
        <v>-6.8493150684931337E-2</v>
      </c>
      <c r="F16" s="1" t="s">
        <v>7</v>
      </c>
    </row>
    <row r="17" spans="2:6">
      <c r="B17">
        <v>6.5</v>
      </c>
      <c r="C17">
        <f t="shared" si="0"/>
        <v>6.5500821018062405</v>
      </c>
      <c r="D17">
        <f t="shared" si="2"/>
        <v>6.5</v>
      </c>
      <c r="E17" s="2">
        <f t="shared" si="1"/>
        <v>5.0082101806240509E-2</v>
      </c>
      <c r="F17" s="1">
        <f t="shared" ref="F8:F36" si="3">B16+(E16/(E16-E17))*(B17-B16)</f>
        <v>6.2888172246988505</v>
      </c>
    </row>
    <row r="18" spans="2:6">
      <c r="B18">
        <v>7</v>
      </c>
      <c r="C18">
        <f t="shared" si="0"/>
        <v>7.1635220125786168</v>
      </c>
      <c r="D18">
        <f t="shared" si="2"/>
        <v>7</v>
      </c>
      <c r="E18">
        <f t="shared" si="1"/>
        <v>0.16352201257861676</v>
      </c>
    </row>
    <row r="19" spans="2:6">
      <c r="B19">
        <v>7.5</v>
      </c>
      <c r="C19">
        <f t="shared" si="0"/>
        <v>7.7669172932330826</v>
      </c>
      <c r="D19">
        <f t="shared" si="2"/>
        <v>7.5</v>
      </c>
      <c r="E19">
        <f t="shared" si="1"/>
        <v>0.26691729323308255</v>
      </c>
    </row>
    <row r="20" spans="2:6">
      <c r="B20">
        <v>8</v>
      </c>
      <c r="C20">
        <f t="shared" si="0"/>
        <v>8.3563218390804597</v>
      </c>
      <c r="D20">
        <f t="shared" si="2"/>
        <v>8</v>
      </c>
      <c r="E20">
        <f t="shared" si="1"/>
        <v>0.35632183908045967</v>
      </c>
    </row>
    <row r="21" spans="2:6">
      <c r="B21">
        <v>8.5</v>
      </c>
      <c r="C21">
        <f t="shared" si="0"/>
        <v>8.9286694101508921</v>
      </c>
      <c r="D21">
        <f t="shared" si="2"/>
        <v>8.5</v>
      </c>
      <c r="E21">
        <f t="shared" si="1"/>
        <v>0.42866941015089211</v>
      </c>
    </row>
    <row r="22" spans="2:6">
      <c r="B22">
        <v>9</v>
      </c>
      <c r="C22">
        <f t="shared" si="0"/>
        <v>9.4816753926701569</v>
      </c>
      <c r="D22">
        <f t="shared" si="2"/>
        <v>9</v>
      </c>
      <c r="E22">
        <f t="shared" si="1"/>
        <v>0.48167539267015691</v>
      </c>
    </row>
    <row r="23" spans="2:6">
      <c r="B23">
        <v>9.5</v>
      </c>
      <c r="C23">
        <f t="shared" si="0"/>
        <v>10.013732833957553</v>
      </c>
      <c r="D23">
        <f t="shared" si="2"/>
        <v>9.5</v>
      </c>
      <c r="E23">
        <f t="shared" si="1"/>
        <v>0.51373283395755287</v>
      </c>
    </row>
    <row r="24" spans="2:6">
      <c r="B24">
        <v>10</v>
      </c>
      <c r="C24">
        <f t="shared" si="0"/>
        <v>10.523809523809524</v>
      </c>
      <c r="D24">
        <f t="shared" si="2"/>
        <v>10</v>
      </c>
      <c r="E24">
        <f t="shared" si="1"/>
        <v>0.52380952380952372</v>
      </c>
    </row>
    <row r="25" spans="2:6">
      <c r="B25">
        <v>10.5</v>
      </c>
      <c r="C25">
        <f t="shared" si="0"/>
        <v>11.011350737797956</v>
      </c>
      <c r="D25">
        <f t="shared" si="2"/>
        <v>10.5</v>
      </c>
      <c r="E25">
        <f t="shared" si="1"/>
        <v>0.51135073779795626</v>
      </c>
    </row>
    <row r="26" spans="2:6">
      <c r="B26">
        <v>11</v>
      </c>
      <c r="C26">
        <f t="shared" si="0"/>
        <v>11.476190476190478</v>
      </c>
      <c r="D26">
        <f t="shared" si="2"/>
        <v>11</v>
      </c>
      <c r="E26">
        <f t="shared" si="1"/>
        <v>0.47619047619047805</v>
      </c>
    </row>
    <row r="27" spans="2:6">
      <c r="B27">
        <v>11.5</v>
      </c>
      <c r="C27">
        <f t="shared" si="0"/>
        <v>11.918472652218782</v>
      </c>
      <c r="D27">
        <f t="shared" si="2"/>
        <v>11.5</v>
      </c>
      <c r="E27">
        <f t="shared" si="1"/>
        <v>0.4184726522187816</v>
      </c>
    </row>
    <row r="28" spans="2:6">
      <c r="B28">
        <v>12</v>
      </c>
      <c r="C28">
        <f t="shared" si="0"/>
        <v>12.338582677165354</v>
      </c>
      <c r="D28">
        <f t="shared" si="2"/>
        <v>12</v>
      </c>
      <c r="E28">
        <f t="shared" si="1"/>
        <v>0.33858267716535373</v>
      </c>
    </row>
    <row r="29" spans="2:6">
      <c r="B29">
        <v>12.5</v>
      </c>
      <c r="C29">
        <f t="shared" si="0"/>
        <v>12.737089201877934</v>
      </c>
      <c r="D29">
        <f t="shared" si="2"/>
        <v>12.5</v>
      </c>
      <c r="E29">
        <f t="shared" si="1"/>
        <v>0.23708920187793403</v>
      </c>
    </row>
    <row r="30" spans="2:6">
      <c r="B30">
        <v>13</v>
      </c>
      <c r="C30">
        <f t="shared" si="0"/>
        <v>13.114695340501793</v>
      </c>
      <c r="D30">
        <f t="shared" si="2"/>
        <v>13</v>
      </c>
      <c r="E30" s="2">
        <f t="shared" si="1"/>
        <v>0.1146953405017932</v>
      </c>
      <c r="F30" s="1" t="s">
        <v>8</v>
      </c>
    </row>
    <row r="31" spans="2:6">
      <c r="B31">
        <v>13.5</v>
      </c>
      <c r="C31">
        <f t="shared" si="0"/>
        <v>13.472198460222412</v>
      </c>
      <c r="D31">
        <f t="shared" si="2"/>
        <v>13.5</v>
      </c>
      <c r="E31" s="2">
        <f t="shared" si="1"/>
        <v>-2.7801539777588147E-2</v>
      </c>
      <c r="F31" s="1">
        <f t="shared" si="3"/>
        <v>13.402448601951566</v>
      </c>
    </row>
    <row r="32" spans="2:6">
      <c r="B32">
        <v>14</v>
      </c>
      <c r="C32">
        <f t="shared" si="0"/>
        <v>13.81045751633987</v>
      </c>
      <c r="D32">
        <f t="shared" si="2"/>
        <v>14</v>
      </c>
      <c r="E32">
        <f t="shared" si="1"/>
        <v>-0.18954248366013005</v>
      </c>
    </row>
    <row r="33" spans="2:5">
      <c r="B33">
        <v>14.5</v>
      </c>
      <c r="C33">
        <f t="shared" si="0"/>
        <v>14.130366900858705</v>
      </c>
      <c r="D33">
        <f t="shared" si="2"/>
        <v>14.5</v>
      </c>
      <c r="E33">
        <f t="shared" si="1"/>
        <v>-0.36963309914129461</v>
      </c>
    </row>
    <row r="34" spans="2:5">
      <c r="B34">
        <v>15</v>
      </c>
      <c r="C34">
        <f t="shared" si="0"/>
        <v>14.432835820895521</v>
      </c>
      <c r="D34">
        <f t="shared" si="2"/>
        <v>15</v>
      </c>
      <c r="E34">
        <f t="shared" si="1"/>
        <v>-0.56716417910447881</v>
      </c>
    </row>
    <row r="35" spans="2:5">
      <c r="B35">
        <v>15.5</v>
      </c>
      <c r="C35">
        <f t="shared" si="0"/>
        <v>14.718772305496076</v>
      </c>
      <c r="D35">
        <f t="shared" si="2"/>
        <v>15.5</v>
      </c>
      <c r="E35">
        <f t="shared" si="1"/>
        <v>-0.78122769450392404</v>
      </c>
    </row>
    <row r="36" spans="2:5">
      <c r="B36">
        <v>16</v>
      </c>
      <c r="C36">
        <f t="shared" si="0"/>
        <v>14.989071038251366</v>
      </c>
      <c r="D36">
        <f t="shared" si="2"/>
        <v>16</v>
      </c>
      <c r="E36">
        <f t="shared" si="1"/>
        <v>-1.0109289617486343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32E46-A41E-41CA-B4C8-4922C3380F7A}">
  <dimension ref="A1:E36"/>
  <sheetViews>
    <sheetView tabSelected="1" topLeftCell="D1" zoomScale="72" zoomScaleNormal="72" workbookViewId="0">
      <selection activeCell="D10" sqref="D10"/>
    </sheetView>
  </sheetViews>
  <sheetFormatPr defaultRowHeight="14.45"/>
  <cols>
    <col min="1" max="1" width="17.140625" bestFit="1" customWidth="1"/>
    <col min="2" max="2" width="12" customWidth="1"/>
    <col min="3" max="3" width="26.42578125" bestFit="1" customWidth="1"/>
    <col min="4" max="4" width="26.42578125" customWidth="1"/>
    <col min="5" max="5" width="15.5703125" bestFit="1" customWidth="1"/>
  </cols>
  <sheetData>
    <row r="1" spans="1:5">
      <c r="A1" s="1" t="s">
        <v>0</v>
      </c>
    </row>
    <row r="3" spans="1:5">
      <c r="B3" t="s">
        <v>1</v>
      </c>
      <c r="C3" t="s">
        <v>9</v>
      </c>
      <c r="D3" t="s">
        <v>10</v>
      </c>
      <c r="E3" t="s">
        <v>3</v>
      </c>
    </row>
    <row r="4" spans="1:5">
      <c r="B4">
        <v>0</v>
      </c>
      <c r="C4">
        <f>(1+(0.2*B4^2)/(1.1+0.01*B4^2))</f>
        <v>1</v>
      </c>
      <c r="D4">
        <f>(0.3+(0.2*B4^2)/(1.1+0.01*B4^2))</f>
        <v>0.3</v>
      </c>
      <c r="E4">
        <f>B4</f>
        <v>0</v>
      </c>
    </row>
    <row r="5" spans="1:5">
      <c r="B5">
        <v>0.5</v>
      </c>
      <c r="C5">
        <f t="shared" ref="C5:C36" si="0">(1+(0.2*B5^2)/(1.1+0.01*B5^2))</f>
        <v>1.0453514739229024</v>
      </c>
      <c r="D5">
        <f t="shared" ref="D5:D36" si="1">(0.3+(0.2*B5^2)/(1.1+0.01*B5^2))</f>
        <v>0.3453514739229025</v>
      </c>
      <c r="E5">
        <f t="shared" ref="E5:E36" si="2">B5</f>
        <v>0.5</v>
      </c>
    </row>
    <row r="6" spans="1:5">
      <c r="B6">
        <v>1</v>
      </c>
      <c r="C6">
        <f t="shared" si="0"/>
        <v>1.1801801801801801</v>
      </c>
      <c r="D6">
        <f t="shared" si="1"/>
        <v>0.48018018018018016</v>
      </c>
      <c r="E6">
        <f t="shared" si="2"/>
        <v>1</v>
      </c>
    </row>
    <row r="7" spans="1:5">
      <c r="B7">
        <v>1.5</v>
      </c>
      <c r="C7">
        <f t="shared" si="0"/>
        <v>1.4008908685968819</v>
      </c>
      <c r="D7">
        <f t="shared" si="1"/>
        <v>0.70089086859688199</v>
      </c>
      <c r="E7">
        <f t="shared" si="2"/>
        <v>1.5</v>
      </c>
    </row>
    <row r="8" spans="1:5">
      <c r="B8">
        <v>2</v>
      </c>
      <c r="C8">
        <f t="shared" si="0"/>
        <v>1.7017543859649122</v>
      </c>
      <c r="D8">
        <f t="shared" si="1"/>
        <v>1.0017543859649123</v>
      </c>
      <c r="E8">
        <f t="shared" si="2"/>
        <v>2</v>
      </c>
    </row>
    <row r="9" spans="1:5">
      <c r="B9">
        <v>2.5</v>
      </c>
      <c r="C9">
        <f t="shared" si="0"/>
        <v>2.075268817204301</v>
      </c>
      <c r="D9">
        <f t="shared" si="1"/>
        <v>1.3752688172043011</v>
      </c>
      <c r="E9">
        <f t="shared" si="2"/>
        <v>2.5</v>
      </c>
    </row>
    <row r="10" spans="1:5">
      <c r="B10">
        <v>3</v>
      </c>
      <c r="C10">
        <f t="shared" si="0"/>
        <v>2.5126050420168067</v>
      </c>
      <c r="D10">
        <f t="shared" si="1"/>
        <v>1.8126050420168065</v>
      </c>
      <c r="E10">
        <f t="shared" si="2"/>
        <v>3</v>
      </c>
    </row>
    <row r="11" spans="1:5">
      <c r="B11">
        <v>3.5</v>
      </c>
      <c r="C11">
        <f t="shared" si="0"/>
        <v>3.0040899795501024</v>
      </c>
      <c r="D11">
        <f t="shared" si="1"/>
        <v>2.3040899795501022</v>
      </c>
      <c r="E11">
        <f t="shared" si="2"/>
        <v>3.5</v>
      </c>
    </row>
    <row r="12" spans="1:5">
      <c r="B12">
        <v>4</v>
      </c>
      <c r="C12">
        <f t="shared" si="0"/>
        <v>3.53968253968254</v>
      </c>
      <c r="D12">
        <f t="shared" si="1"/>
        <v>2.8396825396825398</v>
      </c>
      <c r="E12">
        <f t="shared" si="2"/>
        <v>4</v>
      </c>
    </row>
    <row r="13" spans="1:5">
      <c r="B13">
        <v>4.5</v>
      </c>
      <c r="C13">
        <f t="shared" si="0"/>
        <v>4.1094049904030703</v>
      </c>
      <c r="D13">
        <f t="shared" si="1"/>
        <v>3.4094049904030701</v>
      </c>
      <c r="E13">
        <f t="shared" si="2"/>
        <v>4.5</v>
      </c>
    </row>
    <row r="14" spans="1:5">
      <c r="B14">
        <v>5</v>
      </c>
      <c r="C14">
        <f t="shared" si="0"/>
        <v>4.7037037037037033</v>
      </c>
      <c r="D14">
        <f t="shared" si="1"/>
        <v>4.0037037037037031</v>
      </c>
      <c r="E14">
        <f t="shared" si="2"/>
        <v>5</v>
      </c>
    </row>
    <row r="15" spans="1:5">
      <c r="B15">
        <v>5.5</v>
      </c>
      <c r="C15">
        <f t="shared" si="0"/>
        <v>5.3137254901960791</v>
      </c>
      <c r="D15">
        <f t="shared" si="1"/>
        <v>4.6137254901960789</v>
      </c>
      <c r="E15">
        <f t="shared" si="2"/>
        <v>5.5</v>
      </c>
    </row>
    <row r="16" spans="1:5">
      <c r="B16">
        <v>6</v>
      </c>
      <c r="C16">
        <f t="shared" si="0"/>
        <v>5.9315068493150687</v>
      </c>
      <c r="D16">
        <f t="shared" si="1"/>
        <v>5.2315068493150685</v>
      </c>
      <c r="E16">
        <f t="shared" si="2"/>
        <v>6</v>
      </c>
    </row>
    <row r="17" spans="2:5">
      <c r="B17">
        <v>6.5</v>
      </c>
      <c r="C17">
        <f t="shared" si="0"/>
        <v>6.5500821018062405</v>
      </c>
      <c r="D17">
        <f t="shared" si="1"/>
        <v>5.8500821018062403</v>
      </c>
      <c r="E17">
        <f t="shared" si="2"/>
        <v>6.5</v>
      </c>
    </row>
    <row r="18" spans="2:5">
      <c r="B18">
        <v>7</v>
      </c>
      <c r="C18">
        <f t="shared" si="0"/>
        <v>7.1635220125786168</v>
      </c>
      <c r="D18">
        <f t="shared" si="1"/>
        <v>6.4635220125786166</v>
      </c>
      <c r="E18">
        <f t="shared" si="2"/>
        <v>7</v>
      </c>
    </row>
    <row r="19" spans="2:5">
      <c r="B19">
        <v>7.5</v>
      </c>
      <c r="C19">
        <f t="shared" si="0"/>
        <v>7.7669172932330826</v>
      </c>
      <c r="D19">
        <f t="shared" si="1"/>
        <v>7.0669172932330824</v>
      </c>
      <c r="E19">
        <f t="shared" si="2"/>
        <v>7.5</v>
      </c>
    </row>
    <row r="20" spans="2:5">
      <c r="B20">
        <v>8</v>
      </c>
      <c r="C20">
        <f t="shared" si="0"/>
        <v>8.3563218390804597</v>
      </c>
      <c r="D20">
        <f t="shared" si="1"/>
        <v>7.6563218390804595</v>
      </c>
      <c r="E20">
        <f t="shared" si="2"/>
        <v>8</v>
      </c>
    </row>
    <row r="21" spans="2:5">
      <c r="B21">
        <v>8.5</v>
      </c>
      <c r="C21">
        <f t="shared" si="0"/>
        <v>8.9286694101508921</v>
      </c>
      <c r="D21">
        <f t="shared" si="1"/>
        <v>8.228669410150891</v>
      </c>
      <c r="E21">
        <f t="shared" si="2"/>
        <v>8.5</v>
      </c>
    </row>
    <row r="22" spans="2:5">
      <c r="B22">
        <v>9</v>
      </c>
      <c r="C22">
        <f t="shared" si="0"/>
        <v>9.4816753926701569</v>
      </c>
      <c r="D22">
        <f t="shared" si="1"/>
        <v>8.7816753926701576</v>
      </c>
      <c r="E22">
        <f t="shared" si="2"/>
        <v>9</v>
      </c>
    </row>
    <row r="23" spans="2:5">
      <c r="B23">
        <v>9.5</v>
      </c>
      <c r="C23">
        <f t="shared" si="0"/>
        <v>10.013732833957553</v>
      </c>
      <c r="D23">
        <f t="shared" si="1"/>
        <v>9.3137328339575536</v>
      </c>
      <c r="E23">
        <f t="shared" si="2"/>
        <v>9.5</v>
      </c>
    </row>
    <row r="24" spans="2:5">
      <c r="B24">
        <v>10</v>
      </c>
      <c r="C24">
        <f t="shared" si="0"/>
        <v>10.523809523809524</v>
      </c>
      <c r="D24">
        <f t="shared" si="1"/>
        <v>9.8238095238095244</v>
      </c>
      <c r="E24">
        <f t="shared" si="2"/>
        <v>10</v>
      </c>
    </row>
    <row r="25" spans="2:5">
      <c r="B25">
        <v>10.5</v>
      </c>
      <c r="C25">
        <f t="shared" si="0"/>
        <v>11.011350737797956</v>
      </c>
      <c r="D25">
        <f t="shared" si="1"/>
        <v>10.311350737797957</v>
      </c>
      <c r="E25">
        <f t="shared" si="2"/>
        <v>10.5</v>
      </c>
    </row>
    <row r="26" spans="2:5">
      <c r="B26">
        <v>11</v>
      </c>
      <c r="C26">
        <f t="shared" si="0"/>
        <v>11.476190476190478</v>
      </c>
      <c r="D26">
        <f t="shared" si="1"/>
        <v>10.776190476190479</v>
      </c>
      <c r="E26">
        <f t="shared" si="2"/>
        <v>11</v>
      </c>
    </row>
    <row r="27" spans="2:5">
      <c r="B27">
        <v>11.5</v>
      </c>
      <c r="C27">
        <f t="shared" si="0"/>
        <v>11.918472652218782</v>
      </c>
      <c r="D27">
        <f t="shared" si="1"/>
        <v>11.218472652218782</v>
      </c>
      <c r="E27">
        <f t="shared" si="2"/>
        <v>11.5</v>
      </c>
    </row>
    <row r="28" spans="2:5">
      <c r="B28">
        <v>12</v>
      </c>
      <c r="C28">
        <f t="shared" si="0"/>
        <v>12.338582677165354</v>
      </c>
      <c r="D28">
        <f t="shared" si="1"/>
        <v>11.638582677165354</v>
      </c>
      <c r="E28">
        <f t="shared" si="2"/>
        <v>12</v>
      </c>
    </row>
    <row r="29" spans="2:5">
      <c r="B29">
        <v>12.5</v>
      </c>
      <c r="C29">
        <f t="shared" si="0"/>
        <v>12.737089201877934</v>
      </c>
      <c r="D29">
        <f t="shared" si="1"/>
        <v>12.037089201877935</v>
      </c>
      <c r="E29">
        <f t="shared" si="2"/>
        <v>12.5</v>
      </c>
    </row>
    <row r="30" spans="2:5">
      <c r="B30">
        <v>13</v>
      </c>
      <c r="C30">
        <f t="shared" si="0"/>
        <v>13.114695340501793</v>
      </c>
      <c r="D30">
        <f t="shared" si="1"/>
        <v>12.414695340501794</v>
      </c>
      <c r="E30">
        <f t="shared" si="2"/>
        <v>13</v>
      </c>
    </row>
    <row r="31" spans="2:5">
      <c r="B31">
        <v>13.5</v>
      </c>
      <c r="C31">
        <f t="shared" si="0"/>
        <v>13.472198460222412</v>
      </c>
      <c r="D31">
        <f t="shared" si="1"/>
        <v>12.772198460222413</v>
      </c>
      <c r="E31">
        <f t="shared" si="2"/>
        <v>13.5</v>
      </c>
    </row>
    <row r="32" spans="2:5">
      <c r="B32">
        <v>14</v>
      </c>
      <c r="C32">
        <f t="shared" si="0"/>
        <v>13.81045751633987</v>
      </c>
      <c r="D32">
        <f t="shared" si="1"/>
        <v>13.110457516339871</v>
      </c>
      <c r="E32">
        <f t="shared" si="2"/>
        <v>14</v>
      </c>
    </row>
    <row r="33" spans="2:5">
      <c r="B33">
        <v>14.5</v>
      </c>
      <c r="C33">
        <f t="shared" si="0"/>
        <v>14.130366900858705</v>
      </c>
      <c r="D33">
        <f t="shared" si="1"/>
        <v>13.430366900858706</v>
      </c>
      <c r="E33">
        <f t="shared" si="2"/>
        <v>14.5</v>
      </c>
    </row>
    <row r="34" spans="2:5">
      <c r="B34">
        <v>15</v>
      </c>
      <c r="C34">
        <f t="shared" si="0"/>
        <v>14.432835820895521</v>
      </c>
      <c r="D34">
        <f t="shared" si="1"/>
        <v>13.732835820895522</v>
      </c>
      <c r="E34">
        <f t="shared" si="2"/>
        <v>15</v>
      </c>
    </row>
    <row r="35" spans="2:5">
      <c r="B35">
        <v>15.5</v>
      </c>
      <c r="C35">
        <f t="shared" si="0"/>
        <v>14.718772305496076</v>
      </c>
      <c r="D35">
        <f t="shared" si="1"/>
        <v>14.018772305496077</v>
      </c>
      <c r="E35">
        <f t="shared" si="2"/>
        <v>15.5</v>
      </c>
    </row>
    <row r="36" spans="2:5">
      <c r="B36">
        <v>16</v>
      </c>
      <c r="C36">
        <f t="shared" si="0"/>
        <v>14.989071038251366</v>
      </c>
      <c r="D36">
        <f t="shared" si="1"/>
        <v>14.289071038251366</v>
      </c>
      <c r="E36">
        <f t="shared" si="2"/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Monney Marion</dc:creator>
  <cp:keywords/>
  <dc:description/>
  <cp:lastModifiedBy>Monney Marion</cp:lastModifiedBy>
  <cp:revision/>
  <dcterms:created xsi:type="dcterms:W3CDTF">2024-07-05T11:41:31Z</dcterms:created>
  <dcterms:modified xsi:type="dcterms:W3CDTF">2024-07-07T09:48:34Z</dcterms:modified>
  <cp:category/>
  <cp:contentStatus/>
</cp:coreProperties>
</file>