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CHERCHE\books\sustainable development economics\problems\excel_files\"/>
    </mc:Choice>
  </mc:AlternateContent>
  <xr:revisionPtr revIDLastSave="0" documentId="8_{76386654-C49A-48AA-8AFD-EB253EE73A77}" xr6:coauthVersionLast="36" xr6:coauthVersionMax="36" xr10:uidLastSave="{00000000-0000-0000-0000-000000000000}"/>
  <bookViews>
    <workbookView xWindow="735" yWindow="375" windowWidth="10995" windowHeight="10080" activeTab="1" xr2:uid="{6282A105-914B-48F4-BB66-636B214B314E}"/>
  </bookViews>
  <sheets>
    <sheet name="a)" sheetId="1" r:id="rId1"/>
    <sheet name="b)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H24" i="2" l="1"/>
  <c r="C4" i="2"/>
  <c r="D4" i="2" s="1"/>
  <c r="B5" i="2"/>
  <c r="C5" i="2" s="1"/>
  <c r="B6" i="2" l="1"/>
  <c r="C6" i="2" s="1"/>
  <c r="D5" i="2"/>
  <c r="G24" i="1"/>
  <c r="G23" i="1"/>
  <c r="C4" i="1"/>
  <c r="D4" i="1"/>
  <c r="B5" i="1"/>
  <c r="C5" i="1" s="1"/>
  <c r="B7" i="2" l="1"/>
  <c r="C7" i="2" s="1"/>
  <c r="D6" i="2"/>
  <c r="B6" i="1"/>
  <c r="D5" i="1"/>
  <c r="D7" i="2" l="1"/>
  <c r="B8" i="2"/>
  <c r="C8" i="2" s="1"/>
  <c r="B7" i="1"/>
  <c r="C6" i="1"/>
  <c r="D6" i="1" s="1"/>
  <c r="D8" i="2" l="1"/>
  <c r="B9" i="2"/>
  <c r="C9" i="2" s="1"/>
  <c r="B8" i="1"/>
  <c r="C7" i="1"/>
  <c r="D7" i="1"/>
  <c r="D9" i="2" l="1"/>
  <c r="B10" i="2"/>
  <c r="C10" i="2" s="1"/>
  <c r="B9" i="1"/>
  <c r="C8" i="1"/>
  <c r="D8" i="1" s="1"/>
  <c r="D10" i="2" l="1"/>
  <c r="B11" i="2"/>
  <c r="C11" i="2" s="1"/>
  <c r="B10" i="1"/>
  <c r="C9" i="1"/>
  <c r="D9" i="1"/>
  <c r="D11" i="2" l="1"/>
  <c r="B12" i="2"/>
  <c r="C12" i="2" s="1"/>
  <c r="B11" i="1"/>
  <c r="C10" i="1"/>
  <c r="D10" i="1" s="1"/>
  <c r="D12" i="2" l="1"/>
  <c r="B13" i="2"/>
  <c r="C13" i="2" s="1"/>
  <c r="B12" i="1"/>
  <c r="C11" i="1"/>
  <c r="D11" i="1" s="1"/>
  <c r="D13" i="2" l="1"/>
  <c r="B14" i="2"/>
  <c r="C14" i="2" s="1"/>
  <c r="B13" i="1"/>
  <c r="C12" i="1"/>
  <c r="D12" i="1" s="1"/>
  <c r="D14" i="2" l="1"/>
  <c r="B15" i="2"/>
  <c r="C15" i="2" s="1"/>
  <c r="B14" i="1"/>
  <c r="C13" i="1"/>
  <c r="D13" i="1" s="1"/>
  <c r="D15" i="2" l="1"/>
  <c r="B16" i="2"/>
  <c r="C16" i="2" s="1"/>
  <c r="B15" i="1"/>
  <c r="B16" i="1" s="1"/>
  <c r="C14" i="1"/>
  <c r="D14" i="1" s="1"/>
  <c r="D16" i="2" l="1"/>
  <c r="B17" i="2"/>
  <c r="C17" i="2" s="1"/>
  <c r="C15" i="1"/>
  <c r="D15" i="1" s="1"/>
  <c r="D17" i="2" l="1"/>
  <c r="B18" i="2"/>
  <c r="C18" i="2" s="1"/>
  <c r="B17" i="1"/>
  <c r="C16" i="1"/>
  <c r="D16" i="1" s="1"/>
  <c r="D18" i="2" l="1"/>
  <c r="B19" i="2"/>
  <c r="C19" i="2" s="1"/>
  <c r="B18" i="1"/>
  <c r="C17" i="1"/>
  <c r="D17" i="1" s="1"/>
  <c r="D19" i="2" l="1"/>
  <c r="B20" i="2"/>
  <c r="C20" i="2" s="1"/>
  <c r="B19" i="1"/>
  <c r="C18" i="1"/>
  <c r="D18" i="1" s="1"/>
  <c r="D20" i="2" l="1"/>
  <c r="B21" i="2"/>
  <c r="C21" i="2" s="1"/>
  <c r="B20" i="1"/>
  <c r="C19" i="1"/>
  <c r="D19" i="1" s="1"/>
  <c r="D21" i="2" l="1"/>
  <c r="B22" i="2"/>
  <c r="C22" i="2" s="1"/>
  <c r="B21" i="1"/>
  <c r="C20" i="1"/>
  <c r="D20" i="1" s="1"/>
  <c r="D22" i="2" l="1"/>
  <c r="B23" i="2"/>
  <c r="C23" i="2" s="1"/>
  <c r="B22" i="1"/>
  <c r="C21" i="1"/>
  <c r="D21" i="1" s="1"/>
  <c r="D23" i="2" l="1"/>
  <c r="B24" i="2"/>
  <c r="C24" i="2" s="1"/>
  <c r="B23" i="1"/>
  <c r="C22" i="1"/>
  <c r="D22" i="1" s="1"/>
  <c r="D24" i="2" l="1"/>
  <c r="B25" i="2"/>
  <c r="C25" i="2" s="1"/>
  <c r="B24" i="1"/>
  <c r="C23" i="1"/>
  <c r="D23" i="1" s="1"/>
  <c r="D25" i="2" l="1"/>
  <c r="B26" i="2"/>
  <c r="C26" i="2" s="1"/>
  <c r="B25" i="1"/>
  <c r="C24" i="1"/>
  <c r="D24" i="1" s="1"/>
  <c r="D26" i="2" l="1"/>
  <c r="B27" i="2"/>
  <c r="C27" i="2" s="1"/>
  <c r="B26" i="1"/>
  <c r="C25" i="1"/>
  <c r="D25" i="1" s="1"/>
  <c r="D27" i="2" l="1"/>
  <c r="B28" i="2"/>
  <c r="C28" i="2" s="1"/>
  <c r="B27" i="1"/>
  <c r="C26" i="1"/>
  <c r="D26" i="1" s="1"/>
  <c r="D28" i="2" l="1"/>
  <c r="B29" i="2"/>
  <c r="C29" i="2" s="1"/>
  <c r="B28" i="1"/>
  <c r="C27" i="1"/>
  <c r="D27" i="1" s="1"/>
  <c r="D29" i="2" l="1"/>
  <c r="B30" i="2"/>
  <c r="C30" i="2" s="1"/>
  <c r="B29" i="1"/>
  <c r="C28" i="1"/>
  <c r="D28" i="1" s="1"/>
  <c r="D30" i="2" l="1"/>
  <c r="B31" i="2"/>
  <c r="C31" i="2" s="1"/>
  <c r="B30" i="1"/>
  <c r="C29" i="1"/>
  <c r="D29" i="1" s="1"/>
  <c r="D31" i="2" l="1"/>
  <c r="B32" i="2"/>
  <c r="C32" i="2" s="1"/>
  <c r="C30" i="1"/>
  <c r="D30" i="1" s="1"/>
  <c r="B31" i="1"/>
  <c r="D32" i="2" l="1"/>
  <c r="B33" i="2"/>
  <c r="C33" i="2" s="1"/>
  <c r="B32" i="1"/>
  <c r="C31" i="1"/>
  <c r="D31" i="1" s="1"/>
  <c r="D33" i="2" l="1"/>
  <c r="B34" i="2"/>
  <c r="C34" i="2" s="1"/>
  <c r="B33" i="1"/>
  <c r="C32" i="1"/>
  <c r="D32" i="1" s="1"/>
  <c r="D34" i="2" l="1"/>
  <c r="B35" i="2"/>
  <c r="C35" i="2" s="1"/>
  <c r="B34" i="1"/>
  <c r="C33" i="1"/>
  <c r="D33" i="1" s="1"/>
  <c r="D35" i="2" l="1"/>
  <c r="B36" i="2"/>
  <c r="C36" i="2" s="1"/>
  <c r="C34" i="1"/>
  <c r="D34" i="1" s="1"/>
  <c r="B35" i="1"/>
  <c r="D36" i="2" l="1"/>
  <c r="B37" i="2"/>
  <c r="C37" i="2" s="1"/>
  <c r="B36" i="1"/>
  <c r="C35" i="1"/>
  <c r="D35" i="1" s="1"/>
  <c r="D37" i="2" l="1"/>
  <c r="B38" i="2"/>
  <c r="C38" i="2" s="1"/>
  <c r="B37" i="1"/>
  <c r="C36" i="1"/>
  <c r="D36" i="1" s="1"/>
  <c r="D38" i="2" l="1"/>
  <c r="C37" i="1"/>
  <c r="D37" i="1"/>
  <c r="B38" i="1"/>
  <c r="C38" i="1" l="1"/>
  <c r="D38" i="1" s="1"/>
</calcChain>
</file>

<file path=xl/sharedStrings.xml><?xml version="1.0" encoding="utf-8"?>
<sst xmlns="http://schemas.openxmlformats.org/spreadsheetml/2006/main" count="15" uniqueCount="10">
  <si>
    <t>Problem 3.5</t>
  </si>
  <si>
    <t>y</t>
  </si>
  <si>
    <t>T</t>
  </si>
  <si>
    <t>yT</t>
  </si>
  <si>
    <t>time to wait to reach</t>
  </si>
  <si>
    <t>y*=20</t>
  </si>
  <si>
    <t>y*=26.66</t>
  </si>
  <si>
    <t>y*=10</t>
  </si>
  <si>
    <t>already passed</t>
  </si>
  <si>
    <t>y*=(1/3)*(20+(1180^0.5))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</si>
</sst>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Problem</a:t>
            </a:r>
            <a:r>
              <a:rPr lang="fr-CH" baseline="0"/>
              <a:t> 3.5 - set a)</a:t>
            </a:r>
            <a:endParaRPr lang="fr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'a)'!$C$3</c:f>
              <c:strCache>
                <c:ptCount val="1"/>
                <c:pt idx="0">
                  <c:v>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'a)'!$B$4:$B$38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xVal>
          <c:yVal>
            <c:numRef>
              <c:f>'a)'!$C$4:$C$38</c:f>
              <c:numCache>
                <c:formatCode>General</c:formatCode>
                <c:ptCount val="35"/>
                <c:pt idx="0">
                  <c:v>39</c:v>
                </c:pt>
                <c:pt idx="1">
                  <c:v>76</c:v>
                </c:pt>
                <c:pt idx="2">
                  <c:v>111</c:v>
                </c:pt>
                <c:pt idx="3">
                  <c:v>144</c:v>
                </c:pt>
                <c:pt idx="4">
                  <c:v>175</c:v>
                </c:pt>
                <c:pt idx="5">
                  <c:v>204</c:v>
                </c:pt>
                <c:pt idx="6">
                  <c:v>231</c:v>
                </c:pt>
                <c:pt idx="7">
                  <c:v>256</c:v>
                </c:pt>
                <c:pt idx="8">
                  <c:v>279</c:v>
                </c:pt>
                <c:pt idx="9">
                  <c:v>300</c:v>
                </c:pt>
                <c:pt idx="10">
                  <c:v>319</c:v>
                </c:pt>
                <c:pt idx="11">
                  <c:v>336</c:v>
                </c:pt>
                <c:pt idx="12">
                  <c:v>351</c:v>
                </c:pt>
                <c:pt idx="13">
                  <c:v>364</c:v>
                </c:pt>
                <c:pt idx="14">
                  <c:v>375</c:v>
                </c:pt>
                <c:pt idx="15">
                  <c:v>384</c:v>
                </c:pt>
                <c:pt idx="16">
                  <c:v>391</c:v>
                </c:pt>
                <c:pt idx="17">
                  <c:v>396</c:v>
                </c:pt>
                <c:pt idx="18">
                  <c:v>399</c:v>
                </c:pt>
                <c:pt idx="19">
                  <c:v>400</c:v>
                </c:pt>
                <c:pt idx="20">
                  <c:v>399</c:v>
                </c:pt>
                <c:pt idx="21">
                  <c:v>396</c:v>
                </c:pt>
                <c:pt idx="22">
                  <c:v>391</c:v>
                </c:pt>
                <c:pt idx="23">
                  <c:v>384</c:v>
                </c:pt>
                <c:pt idx="24">
                  <c:v>375</c:v>
                </c:pt>
                <c:pt idx="25">
                  <c:v>364</c:v>
                </c:pt>
                <c:pt idx="26">
                  <c:v>351</c:v>
                </c:pt>
                <c:pt idx="27">
                  <c:v>336</c:v>
                </c:pt>
                <c:pt idx="28">
                  <c:v>319</c:v>
                </c:pt>
                <c:pt idx="29">
                  <c:v>300</c:v>
                </c:pt>
                <c:pt idx="30">
                  <c:v>279</c:v>
                </c:pt>
                <c:pt idx="31">
                  <c:v>256</c:v>
                </c:pt>
                <c:pt idx="32">
                  <c:v>231</c:v>
                </c:pt>
                <c:pt idx="33">
                  <c:v>204</c:v>
                </c:pt>
                <c:pt idx="34">
                  <c:v>175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92-4623-AC7A-3EA3C705F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4191519"/>
        <c:axId val="1993661775"/>
      </c:scatterChart>
      <c:scatterChart>
        <c:scatterStyle val="smoothMarker"/>
        <c:varyColors val="0"/>
        <c:ser>
          <c:idx val="1"/>
          <c:order val="1"/>
          <c:tx>
            <c:strRef>
              <c:f>'a)'!$D$3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'a)'!$B$4:$B$38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xVal>
          <c:yVal>
            <c:numRef>
              <c:f>'a)'!$D$4:$D$38</c:f>
              <c:numCache>
                <c:formatCode>General</c:formatCode>
                <c:ptCount val="35"/>
                <c:pt idx="0">
                  <c:v>39</c:v>
                </c:pt>
                <c:pt idx="1">
                  <c:v>152</c:v>
                </c:pt>
                <c:pt idx="2">
                  <c:v>333</c:v>
                </c:pt>
                <c:pt idx="3">
                  <c:v>576</c:v>
                </c:pt>
                <c:pt idx="4">
                  <c:v>875</c:v>
                </c:pt>
                <c:pt idx="5">
                  <c:v>1224</c:v>
                </c:pt>
                <c:pt idx="6">
                  <c:v>1617</c:v>
                </c:pt>
                <c:pt idx="7">
                  <c:v>2048</c:v>
                </c:pt>
                <c:pt idx="8">
                  <c:v>2511</c:v>
                </c:pt>
                <c:pt idx="9">
                  <c:v>3000</c:v>
                </c:pt>
                <c:pt idx="10">
                  <c:v>3509</c:v>
                </c:pt>
                <c:pt idx="11">
                  <c:v>4032</c:v>
                </c:pt>
                <c:pt idx="12">
                  <c:v>4563</c:v>
                </c:pt>
                <c:pt idx="13">
                  <c:v>5096</c:v>
                </c:pt>
                <c:pt idx="14">
                  <c:v>5625</c:v>
                </c:pt>
                <c:pt idx="15">
                  <c:v>6144</c:v>
                </c:pt>
                <c:pt idx="16">
                  <c:v>6647</c:v>
                </c:pt>
                <c:pt idx="17">
                  <c:v>7128</c:v>
                </c:pt>
                <c:pt idx="18">
                  <c:v>7581</c:v>
                </c:pt>
                <c:pt idx="19">
                  <c:v>8000</c:v>
                </c:pt>
                <c:pt idx="20">
                  <c:v>8379</c:v>
                </c:pt>
                <c:pt idx="21">
                  <c:v>8712</c:v>
                </c:pt>
                <c:pt idx="22">
                  <c:v>8993</c:v>
                </c:pt>
                <c:pt idx="23">
                  <c:v>9216</c:v>
                </c:pt>
                <c:pt idx="24">
                  <c:v>9375</c:v>
                </c:pt>
                <c:pt idx="25">
                  <c:v>9464</c:v>
                </c:pt>
                <c:pt idx="26">
                  <c:v>9477</c:v>
                </c:pt>
                <c:pt idx="27">
                  <c:v>9408</c:v>
                </c:pt>
                <c:pt idx="28">
                  <c:v>9251</c:v>
                </c:pt>
                <c:pt idx="29">
                  <c:v>9000</c:v>
                </c:pt>
                <c:pt idx="30">
                  <c:v>8649</c:v>
                </c:pt>
                <c:pt idx="31">
                  <c:v>8192</c:v>
                </c:pt>
                <c:pt idx="32">
                  <c:v>7623</c:v>
                </c:pt>
                <c:pt idx="33">
                  <c:v>6936</c:v>
                </c:pt>
                <c:pt idx="34">
                  <c:v>6125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92-4623-AC7A-3EA3C705F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0401919"/>
        <c:axId val="2001545871"/>
      </c:scatterChart>
      <c:valAx>
        <c:axId val="1684191519"/>
        <c:scaling>
          <c:orientation val="minMax"/>
          <c:max val="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3661775"/>
        <c:crosses val="autoZero"/>
        <c:crossBetween val="midCat"/>
      </c:valAx>
      <c:valAx>
        <c:axId val="199366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4191519"/>
        <c:crosses val="autoZero"/>
        <c:crossBetween val="midCat"/>
      </c:valAx>
      <c:valAx>
        <c:axId val="20015458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0401919"/>
        <c:crosses val="max"/>
        <c:crossBetween val="midCat"/>
      </c:valAx>
      <c:valAx>
        <c:axId val="1950401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15458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Problem</a:t>
            </a:r>
            <a:r>
              <a:rPr lang="fr-CH" baseline="0"/>
              <a:t> 3.5 - set b)</a:t>
            </a:r>
            <a:endParaRPr lang="fr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'b)'!$C$3</c:f>
              <c:strCache>
                <c:ptCount val="1"/>
                <c:pt idx="0">
                  <c:v>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'b)'!$B$4:$B$38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xVal>
          <c:yVal>
            <c:numRef>
              <c:f>'b)'!$C$4:$C$38</c:f>
              <c:numCache>
                <c:formatCode>General</c:formatCode>
                <c:ptCount val="35"/>
                <c:pt idx="0">
                  <c:v>279</c:v>
                </c:pt>
                <c:pt idx="1">
                  <c:v>296</c:v>
                </c:pt>
                <c:pt idx="2">
                  <c:v>311</c:v>
                </c:pt>
                <c:pt idx="3">
                  <c:v>324</c:v>
                </c:pt>
                <c:pt idx="4">
                  <c:v>335</c:v>
                </c:pt>
                <c:pt idx="5">
                  <c:v>344</c:v>
                </c:pt>
                <c:pt idx="6">
                  <c:v>351</c:v>
                </c:pt>
                <c:pt idx="7">
                  <c:v>356</c:v>
                </c:pt>
                <c:pt idx="8">
                  <c:v>359</c:v>
                </c:pt>
                <c:pt idx="9">
                  <c:v>360</c:v>
                </c:pt>
                <c:pt idx="10">
                  <c:v>359</c:v>
                </c:pt>
                <c:pt idx="11">
                  <c:v>356</c:v>
                </c:pt>
                <c:pt idx="12">
                  <c:v>351</c:v>
                </c:pt>
                <c:pt idx="13">
                  <c:v>344</c:v>
                </c:pt>
                <c:pt idx="14">
                  <c:v>335</c:v>
                </c:pt>
                <c:pt idx="15">
                  <c:v>324</c:v>
                </c:pt>
                <c:pt idx="16">
                  <c:v>311</c:v>
                </c:pt>
                <c:pt idx="17">
                  <c:v>296</c:v>
                </c:pt>
                <c:pt idx="18">
                  <c:v>279</c:v>
                </c:pt>
                <c:pt idx="19">
                  <c:v>260</c:v>
                </c:pt>
                <c:pt idx="20">
                  <c:v>239</c:v>
                </c:pt>
                <c:pt idx="21">
                  <c:v>216</c:v>
                </c:pt>
                <c:pt idx="22">
                  <c:v>191</c:v>
                </c:pt>
                <c:pt idx="23">
                  <c:v>164</c:v>
                </c:pt>
                <c:pt idx="24">
                  <c:v>135</c:v>
                </c:pt>
                <c:pt idx="25">
                  <c:v>104</c:v>
                </c:pt>
                <c:pt idx="26">
                  <c:v>71</c:v>
                </c:pt>
                <c:pt idx="27">
                  <c:v>36</c:v>
                </c:pt>
                <c:pt idx="28">
                  <c:v>-1</c:v>
                </c:pt>
                <c:pt idx="29">
                  <c:v>-40</c:v>
                </c:pt>
                <c:pt idx="30">
                  <c:v>-81</c:v>
                </c:pt>
                <c:pt idx="31">
                  <c:v>-124</c:v>
                </c:pt>
                <c:pt idx="32">
                  <c:v>-169</c:v>
                </c:pt>
                <c:pt idx="33">
                  <c:v>-216</c:v>
                </c:pt>
                <c:pt idx="34">
                  <c:v>-265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B6-42EB-8BC7-74B8DB3A8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4191519"/>
        <c:axId val="1993661775"/>
      </c:scatterChart>
      <c:scatterChart>
        <c:scatterStyle val="smoothMarker"/>
        <c:varyColors val="0"/>
        <c:ser>
          <c:idx val="1"/>
          <c:order val="1"/>
          <c:tx>
            <c:strRef>
              <c:f>'b)'!$D$3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'b)'!$B$4:$B$38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xVal>
          <c:yVal>
            <c:numRef>
              <c:f>'b)'!$D$4:$D$38</c:f>
              <c:numCache>
                <c:formatCode>General</c:formatCode>
                <c:ptCount val="35"/>
                <c:pt idx="0">
                  <c:v>279</c:v>
                </c:pt>
                <c:pt idx="1">
                  <c:v>592</c:v>
                </c:pt>
                <c:pt idx="2">
                  <c:v>933</c:v>
                </c:pt>
                <c:pt idx="3">
                  <c:v>1296</c:v>
                </c:pt>
                <c:pt idx="4">
                  <c:v>1675</c:v>
                </c:pt>
                <c:pt idx="5">
                  <c:v>2064</c:v>
                </c:pt>
                <c:pt idx="6">
                  <c:v>2457</c:v>
                </c:pt>
                <c:pt idx="7">
                  <c:v>2848</c:v>
                </c:pt>
                <c:pt idx="8">
                  <c:v>3231</c:v>
                </c:pt>
                <c:pt idx="9">
                  <c:v>3600</c:v>
                </c:pt>
                <c:pt idx="10">
                  <c:v>3949</c:v>
                </c:pt>
                <c:pt idx="11">
                  <c:v>4272</c:v>
                </c:pt>
                <c:pt idx="12">
                  <c:v>4563</c:v>
                </c:pt>
                <c:pt idx="13">
                  <c:v>4816</c:v>
                </c:pt>
                <c:pt idx="14">
                  <c:v>5025</c:v>
                </c:pt>
                <c:pt idx="15">
                  <c:v>5184</c:v>
                </c:pt>
                <c:pt idx="16">
                  <c:v>5287</c:v>
                </c:pt>
                <c:pt idx="17">
                  <c:v>5328</c:v>
                </c:pt>
                <c:pt idx="18">
                  <c:v>5301</c:v>
                </c:pt>
                <c:pt idx="19">
                  <c:v>5200</c:v>
                </c:pt>
                <c:pt idx="20">
                  <c:v>5019</c:v>
                </c:pt>
                <c:pt idx="21">
                  <c:v>4752</c:v>
                </c:pt>
                <c:pt idx="22">
                  <c:v>4393</c:v>
                </c:pt>
                <c:pt idx="23">
                  <c:v>3936</c:v>
                </c:pt>
                <c:pt idx="24">
                  <c:v>3375</c:v>
                </c:pt>
                <c:pt idx="25">
                  <c:v>2704</c:v>
                </c:pt>
                <c:pt idx="26">
                  <c:v>1917</c:v>
                </c:pt>
                <c:pt idx="27">
                  <c:v>1008</c:v>
                </c:pt>
                <c:pt idx="28">
                  <c:v>-29</c:v>
                </c:pt>
                <c:pt idx="29">
                  <c:v>-1200</c:v>
                </c:pt>
                <c:pt idx="30">
                  <c:v>-2511</c:v>
                </c:pt>
                <c:pt idx="31">
                  <c:v>-3968</c:v>
                </c:pt>
                <c:pt idx="32">
                  <c:v>-5577</c:v>
                </c:pt>
                <c:pt idx="33">
                  <c:v>-7344</c:v>
                </c:pt>
                <c:pt idx="34">
                  <c:v>-9275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B6-42EB-8BC7-74B8DB3A8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0401919"/>
        <c:axId val="2001545871"/>
      </c:scatterChart>
      <c:valAx>
        <c:axId val="1684191519"/>
        <c:scaling>
          <c:orientation val="minMax"/>
          <c:max val="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3661775"/>
        <c:crosses val="autoZero"/>
        <c:crossBetween val="midCat"/>
      </c:valAx>
      <c:valAx>
        <c:axId val="199366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4191519"/>
        <c:crosses val="autoZero"/>
        <c:crossBetween val="midCat"/>
      </c:valAx>
      <c:valAx>
        <c:axId val="20015458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0401919"/>
        <c:crosses val="max"/>
        <c:crossBetween val="midCat"/>
      </c:valAx>
      <c:valAx>
        <c:axId val="1950401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15458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171450</xdr:rowOff>
    </xdr:from>
    <xdr:to>
      <xdr:col>11</xdr:col>
      <xdr:colOff>0</xdr:colOff>
      <xdr:row>17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EE5F4C8-EBCC-4BF6-90A4-2BE6D26F9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3</xdr:row>
      <xdr:rowOff>0</xdr:rowOff>
    </xdr:from>
    <xdr:to>
      <xdr:col>10</xdr:col>
      <xdr:colOff>47625</xdr:colOff>
      <xdr:row>18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241936E-DF31-4317-B626-F8234CE92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2C8B-40DD-475B-ADD7-C80505205B38}">
  <dimension ref="A1:G38"/>
  <sheetViews>
    <sheetView topLeftCell="B1" zoomScale="57" workbookViewId="0">
      <selection activeCell="O8" sqref="O8"/>
    </sheetView>
  </sheetViews>
  <sheetFormatPr baseColWidth="10" defaultColWidth="11.42578125" defaultRowHeight="15" x14ac:dyDescent="0.25"/>
  <sheetData>
    <row r="1" spans="1:4" x14ac:dyDescent="0.25">
      <c r="A1" s="1" t="s">
        <v>0</v>
      </c>
    </row>
    <row r="3" spans="1:4" x14ac:dyDescent="0.25">
      <c r="B3" t="s">
        <v>1</v>
      </c>
      <c r="C3" t="s">
        <v>2</v>
      </c>
      <c r="D3" t="s">
        <v>3</v>
      </c>
    </row>
    <row r="4" spans="1:4" x14ac:dyDescent="0.25">
      <c r="B4">
        <v>1</v>
      </c>
      <c r="C4">
        <f>-1*(B4^2)+40*B4</f>
        <v>39</v>
      </c>
      <c r="D4">
        <f>B4*C4</f>
        <v>39</v>
      </c>
    </row>
    <row r="5" spans="1:4" x14ac:dyDescent="0.25">
      <c r="B5">
        <f>B4+1</f>
        <v>2</v>
      </c>
      <c r="C5">
        <f t="shared" ref="C5:C38" si="0">-1*(B5^2)+40*B5</f>
        <v>76</v>
      </c>
      <c r="D5">
        <f t="shared" ref="D5:D27" si="1">B5*C5</f>
        <v>152</v>
      </c>
    </row>
    <row r="6" spans="1:4" x14ac:dyDescent="0.25">
      <c r="B6">
        <f t="shared" ref="B6:B33" si="2">B5+1</f>
        <v>3</v>
      </c>
      <c r="C6">
        <f t="shared" si="0"/>
        <v>111</v>
      </c>
      <c r="D6">
        <f t="shared" si="1"/>
        <v>333</v>
      </c>
    </row>
    <row r="7" spans="1:4" x14ac:dyDescent="0.25">
      <c r="B7">
        <f t="shared" si="2"/>
        <v>4</v>
      </c>
      <c r="C7">
        <f t="shared" si="0"/>
        <v>144</v>
      </c>
      <c r="D7">
        <f t="shared" si="1"/>
        <v>576</v>
      </c>
    </row>
    <row r="8" spans="1:4" x14ac:dyDescent="0.25">
      <c r="B8">
        <f t="shared" si="2"/>
        <v>5</v>
      </c>
      <c r="C8">
        <f t="shared" si="0"/>
        <v>175</v>
      </c>
      <c r="D8">
        <f t="shared" si="1"/>
        <v>875</v>
      </c>
    </row>
    <row r="9" spans="1:4" x14ac:dyDescent="0.25">
      <c r="B9">
        <f t="shared" si="2"/>
        <v>6</v>
      </c>
      <c r="C9">
        <f t="shared" si="0"/>
        <v>204</v>
      </c>
      <c r="D9">
        <f t="shared" si="1"/>
        <v>1224</v>
      </c>
    </row>
    <row r="10" spans="1:4" x14ac:dyDescent="0.25">
      <c r="B10">
        <f t="shared" si="2"/>
        <v>7</v>
      </c>
      <c r="C10">
        <f t="shared" si="0"/>
        <v>231</v>
      </c>
      <c r="D10">
        <f t="shared" si="1"/>
        <v>1617</v>
      </c>
    </row>
    <row r="11" spans="1:4" x14ac:dyDescent="0.25">
      <c r="B11">
        <f t="shared" si="2"/>
        <v>8</v>
      </c>
      <c r="C11">
        <f t="shared" si="0"/>
        <v>256</v>
      </c>
      <c r="D11">
        <f t="shared" si="1"/>
        <v>2048</v>
      </c>
    </row>
    <row r="12" spans="1:4" x14ac:dyDescent="0.25">
      <c r="B12">
        <f t="shared" si="2"/>
        <v>9</v>
      </c>
      <c r="C12">
        <f t="shared" si="0"/>
        <v>279</v>
      </c>
      <c r="D12">
        <f t="shared" si="1"/>
        <v>2511</v>
      </c>
    </row>
    <row r="13" spans="1:4" x14ac:dyDescent="0.25">
      <c r="B13">
        <f t="shared" si="2"/>
        <v>10</v>
      </c>
      <c r="C13">
        <f t="shared" si="0"/>
        <v>300</v>
      </c>
      <c r="D13">
        <f t="shared" si="1"/>
        <v>3000</v>
      </c>
    </row>
    <row r="14" spans="1:4" x14ac:dyDescent="0.25">
      <c r="B14">
        <f t="shared" si="2"/>
        <v>11</v>
      </c>
      <c r="C14">
        <f t="shared" si="0"/>
        <v>319</v>
      </c>
      <c r="D14">
        <f t="shared" si="1"/>
        <v>3509</v>
      </c>
    </row>
    <row r="15" spans="1:4" x14ac:dyDescent="0.25">
      <c r="B15">
        <f t="shared" si="2"/>
        <v>12</v>
      </c>
      <c r="C15">
        <f t="shared" si="0"/>
        <v>336</v>
      </c>
      <c r="D15">
        <f t="shared" si="1"/>
        <v>4032</v>
      </c>
    </row>
    <row r="16" spans="1:4" x14ac:dyDescent="0.25">
      <c r="B16">
        <f t="shared" si="2"/>
        <v>13</v>
      </c>
      <c r="C16">
        <f t="shared" si="0"/>
        <v>351</v>
      </c>
      <c r="D16">
        <f t="shared" si="1"/>
        <v>4563</v>
      </c>
    </row>
    <row r="17" spans="2:7" x14ac:dyDescent="0.25">
      <c r="B17">
        <f t="shared" si="2"/>
        <v>14</v>
      </c>
      <c r="C17">
        <f t="shared" si="0"/>
        <v>364</v>
      </c>
      <c r="D17">
        <f t="shared" si="1"/>
        <v>5096</v>
      </c>
    </row>
    <row r="18" spans="2:7" x14ac:dyDescent="0.25">
      <c r="B18">
        <f t="shared" si="2"/>
        <v>15</v>
      </c>
      <c r="C18">
        <f t="shared" si="0"/>
        <v>375</v>
      </c>
      <c r="D18">
        <f t="shared" si="1"/>
        <v>5625</v>
      </c>
    </row>
    <row r="19" spans="2:7" x14ac:dyDescent="0.25">
      <c r="B19">
        <f t="shared" si="2"/>
        <v>16</v>
      </c>
      <c r="C19">
        <f t="shared" si="0"/>
        <v>384</v>
      </c>
      <c r="D19">
        <f t="shared" si="1"/>
        <v>6144</v>
      </c>
    </row>
    <row r="20" spans="2:7" x14ac:dyDescent="0.25">
      <c r="B20">
        <f t="shared" si="2"/>
        <v>17</v>
      </c>
      <c r="C20">
        <f t="shared" si="0"/>
        <v>391</v>
      </c>
      <c r="D20">
        <f t="shared" si="1"/>
        <v>6647</v>
      </c>
    </row>
    <row r="21" spans="2:7" x14ac:dyDescent="0.25">
      <c r="B21">
        <f t="shared" si="2"/>
        <v>18</v>
      </c>
      <c r="C21">
        <f t="shared" si="0"/>
        <v>396</v>
      </c>
      <c r="D21">
        <f t="shared" si="1"/>
        <v>7128</v>
      </c>
      <c r="F21" s="1" t="s">
        <v>4</v>
      </c>
    </row>
    <row r="22" spans="2:7" x14ac:dyDescent="0.25">
      <c r="B22">
        <f t="shared" si="2"/>
        <v>19</v>
      </c>
      <c r="C22">
        <f t="shared" si="0"/>
        <v>399</v>
      </c>
      <c r="D22">
        <f t="shared" si="1"/>
        <v>7581</v>
      </c>
    </row>
    <row r="23" spans="2:7" x14ac:dyDescent="0.25">
      <c r="B23">
        <f t="shared" si="2"/>
        <v>20</v>
      </c>
      <c r="C23">
        <f t="shared" si="0"/>
        <v>400</v>
      </c>
      <c r="D23">
        <f t="shared" si="1"/>
        <v>8000</v>
      </c>
      <c r="F23" t="s">
        <v>5</v>
      </c>
      <c r="G23">
        <f>LN(20/13)/LN(1.015)</f>
        <v>28.933718052859117</v>
      </c>
    </row>
    <row r="24" spans="2:7" x14ac:dyDescent="0.25">
      <c r="B24">
        <f t="shared" si="2"/>
        <v>21</v>
      </c>
      <c r="C24">
        <f t="shared" si="0"/>
        <v>399</v>
      </c>
      <c r="D24">
        <f t="shared" si="1"/>
        <v>8379</v>
      </c>
      <c r="F24" t="s">
        <v>6</v>
      </c>
      <c r="G24">
        <f>LN(26.66/13)/LN(1.015)</f>
        <v>48.239213532523195</v>
      </c>
    </row>
    <row r="25" spans="2:7" x14ac:dyDescent="0.25">
      <c r="B25">
        <f t="shared" si="2"/>
        <v>22</v>
      </c>
      <c r="C25">
        <f t="shared" si="0"/>
        <v>396</v>
      </c>
      <c r="D25">
        <f t="shared" si="1"/>
        <v>8712</v>
      </c>
    </row>
    <row r="26" spans="2:7" x14ac:dyDescent="0.25">
      <c r="B26">
        <f t="shared" si="2"/>
        <v>23</v>
      </c>
      <c r="C26">
        <f t="shared" si="0"/>
        <v>391</v>
      </c>
      <c r="D26">
        <f t="shared" si="1"/>
        <v>8993</v>
      </c>
    </row>
    <row r="27" spans="2:7" x14ac:dyDescent="0.25">
      <c r="B27">
        <f t="shared" si="2"/>
        <v>24</v>
      </c>
      <c r="C27">
        <f t="shared" si="0"/>
        <v>384</v>
      </c>
      <c r="D27">
        <f t="shared" si="1"/>
        <v>9216</v>
      </c>
    </row>
    <row r="28" spans="2:7" x14ac:dyDescent="0.25">
      <c r="B28">
        <f t="shared" si="2"/>
        <v>25</v>
      </c>
      <c r="C28">
        <f t="shared" si="0"/>
        <v>375</v>
      </c>
      <c r="D28">
        <f t="shared" ref="D28:D33" si="3">B28*C28</f>
        <v>9375</v>
      </c>
    </row>
    <row r="29" spans="2:7" x14ac:dyDescent="0.25">
      <c r="B29">
        <f t="shared" si="2"/>
        <v>26</v>
      </c>
      <c r="C29">
        <f t="shared" si="0"/>
        <v>364</v>
      </c>
      <c r="D29">
        <f t="shared" si="3"/>
        <v>9464</v>
      </c>
    </row>
    <row r="30" spans="2:7" x14ac:dyDescent="0.25">
      <c r="B30">
        <f t="shared" si="2"/>
        <v>27</v>
      </c>
      <c r="C30">
        <f t="shared" si="0"/>
        <v>351</v>
      </c>
      <c r="D30">
        <f t="shared" si="3"/>
        <v>9477</v>
      </c>
    </row>
    <row r="31" spans="2:7" x14ac:dyDescent="0.25">
      <c r="B31">
        <f t="shared" si="2"/>
        <v>28</v>
      </c>
      <c r="C31">
        <f t="shared" si="0"/>
        <v>336</v>
      </c>
      <c r="D31">
        <f t="shared" si="3"/>
        <v>9408</v>
      </c>
    </row>
    <row r="32" spans="2:7" x14ac:dyDescent="0.25">
      <c r="B32">
        <f t="shared" si="2"/>
        <v>29</v>
      </c>
      <c r="C32">
        <f t="shared" si="0"/>
        <v>319</v>
      </c>
      <c r="D32">
        <f t="shared" si="3"/>
        <v>9251</v>
      </c>
    </row>
    <row r="33" spans="2:4" x14ac:dyDescent="0.25">
      <c r="B33">
        <f t="shared" si="2"/>
        <v>30</v>
      </c>
      <c r="C33">
        <f t="shared" si="0"/>
        <v>300</v>
      </c>
      <c r="D33">
        <f t="shared" si="3"/>
        <v>9000</v>
      </c>
    </row>
    <row r="34" spans="2:4" x14ac:dyDescent="0.25">
      <c r="B34">
        <f t="shared" ref="B34:B38" si="4">B33+1</f>
        <v>31</v>
      </c>
      <c r="C34">
        <f t="shared" si="0"/>
        <v>279</v>
      </c>
      <c r="D34">
        <f t="shared" ref="D34:D38" si="5">B34*C34</f>
        <v>8649</v>
      </c>
    </row>
    <row r="35" spans="2:4" x14ac:dyDescent="0.25">
      <c r="B35">
        <f t="shared" si="4"/>
        <v>32</v>
      </c>
      <c r="C35">
        <f t="shared" si="0"/>
        <v>256</v>
      </c>
      <c r="D35">
        <f t="shared" si="5"/>
        <v>8192</v>
      </c>
    </row>
    <row r="36" spans="2:4" x14ac:dyDescent="0.25">
      <c r="B36">
        <f t="shared" si="4"/>
        <v>33</v>
      </c>
      <c r="C36">
        <f t="shared" si="0"/>
        <v>231</v>
      </c>
      <c r="D36">
        <f t="shared" si="5"/>
        <v>7623</v>
      </c>
    </row>
    <row r="37" spans="2:4" x14ac:dyDescent="0.25">
      <c r="B37">
        <f t="shared" si="4"/>
        <v>34</v>
      </c>
      <c r="C37">
        <f t="shared" si="0"/>
        <v>204</v>
      </c>
      <c r="D37">
        <f t="shared" si="5"/>
        <v>6936</v>
      </c>
    </row>
    <row r="38" spans="2:4" x14ac:dyDescent="0.25">
      <c r="B38">
        <f t="shared" si="4"/>
        <v>35</v>
      </c>
      <c r="C38">
        <f t="shared" si="0"/>
        <v>175</v>
      </c>
      <c r="D38">
        <f t="shared" si="5"/>
        <v>6125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89A7-D5DF-4C0D-AB3E-32FE0AD8D38C}">
  <dimension ref="A1:H38"/>
  <sheetViews>
    <sheetView tabSelected="1" zoomScale="59" workbookViewId="0">
      <selection activeCell="G25" sqref="G25"/>
    </sheetView>
  </sheetViews>
  <sheetFormatPr baseColWidth="10" defaultColWidth="11.42578125" defaultRowHeight="15" x14ac:dyDescent="0.25"/>
  <cols>
    <col min="6" max="6" width="22.140625" bestFit="1" customWidth="1"/>
    <col min="8" max="8" width="14.140625" bestFit="1" customWidth="1"/>
  </cols>
  <sheetData>
    <row r="1" spans="1:4" x14ac:dyDescent="0.25">
      <c r="A1" s="1" t="s">
        <v>0</v>
      </c>
    </row>
    <row r="3" spans="1:4" x14ac:dyDescent="0.25">
      <c r="B3" t="s">
        <v>1</v>
      </c>
      <c r="C3" t="s">
        <v>2</v>
      </c>
      <c r="D3" t="s">
        <v>3</v>
      </c>
    </row>
    <row r="4" spans="1:4" x14ac:dyDescent="0.25">
      <c r="B4">
        <v>1</v>
      </c>
      <c r="C4">
        <f>-1*(B4^2)+20*B4+260</f>
        <v>279</v>
      </c>
      <c r="D4">
        <f>B4*C4</f>
        <v>279</v>
      </c>
    </row>
    <row r="5" spans="1:4" x14ac:dyDescent="0.25">
      <c r="B5">
        <f>B4+1</f>
        <v>2</v>
      </c>
      <c r="C5">
        <f t="shared" ref="C5:C38" si="0">-1*(B5^2)+20*B5+260</f>
        <v>296</v>
      </c>
      <c r="D5">
        <f t="shared" ref="D5:D38" si="1">B5*C5</f>
        <v>592</v>
      </c>
    </row>
    <row r="6" spans="1:4" x14ac:dyDescent="0.25">
      <c r="B6">
        <f t="shared" ref="B6:B38" si="2">B5+1</f>
        <v>3</v>
      </c>
      <c r="C6">
        <f t="shared" si="0"/>
        <v>311</v>
      </c>
      <c r="D6">
        <f t="shared" si="1"/>
        <v>933</v>
      </c>
    </row>
    <row r="7" spans="1:4" x14ac:dyDescent="0.25">
      <c r="B7">
        <f t="shared" si="2"/>
        <v>4</v>
      </c>
      <c r="C7">
        <f t="shared" si="0"/>
        <v>324</v>
      </c>
      <c r="D7">
        <f t="shared" si="1"/>
        <v>1296</v>
      </c>
    </row>
    <row r="8" spans="1:4" x14ac:dyDescent="0.25">
      <c r="B8">
        <f t="shared" si="2"/>
        <v>5</v>
      </c>
      <c r="C8">
        <f t="shared" si="0"/>
        <v>335</v>
      </c>
      <c r="D8">
        <f t="shared" si="1"/>
        <v>1675</v>
      </c>
    </row>
    <row r="9" spans="1:4" x14ac:dyDescent="0.25">
      <c r="B9">
        <f t="shared" si="2"/>
        <v>6</v>
      </c>
      <c r="C9">
        <f t="shared" si="0"/>
        <v>344</v>
      </c>
      <c r="D9">
        <f t="shared" si="1"/>
        <v>2064</v>
      </c>
    </row>
    <row r="10" spans="1:4" x14ac:dyDescent="0.25">
      <c r="B10">
        <f t="shared" si="2"/>
        <v>7</v>
      </c>
      <c r="C10">
        <f t="shared" si="0"/>
        <v>351</v>
      </c>
      <c r="D10">
        <f t="shared" si="1"/>
        <v>2457</v>
      </c>
    </row>
    <row r="11" spans="1:4" x14ac:dyDescent="0.25">
      <c r="B11">
        <f t="shared" si="2"/>
        <v>8</v>
      </c>
      <c r="C11">
        <f t="shared" si="0"/>
        <v>356</v>
      </c>
      <c r="D11">
        <f t="shared" si="1"/>
        <v>2848</v>
      </c>
    </row>
    <row r="12" spans="1:4" x14ac:dyDescent="0.25">
      <c r="B12">
        <f t="shared" si="2"/>
        <v>9</v>
      </c>
      <c r="C12">
        <f t="shared" si="0"/>
        <v>359</v>
      </c>
      <c r="D12">
        <f t="shared" si="1"/>
        <v>3231</v>
      </c>
    </row>
    <row r="13" spans="1:4" x14ac:dyDescent="0.25">
      <c r="B13">
        <f t="shared" si="2"/>
        <v>10</v>
      </c>
      <c r="C13">
        <f t="shared" si="0"/>
        <v>360</v>
      </c>
      <c r="D13">
        <f t="shared" si="1"/>
        <v>3600</v>
      </c>
    </row>
    <row r="14" spans="1:4" x14ac:dyDescent="0.25">
      <c r="B14">
        <f t="shared" si="2"/>
        <v>11</v>
      </c>
      <c r="C14">
        <f t="shared" si="0"/>
        <v>359</v>
      </c>
      <c r="D14">
        <f t="shared" si="1"/>
        <v>3949</v>
      </c>
    </row>
    <row r="15" spans="1:4" x14ac:dyDescent="0.25">
      <c r="B15">
        <f t="shared" si="2"/>
        <v>12</v>
      </c>
      <c r="C15">
        <f t="shared" si="0"/>
        <v>356</v>
      </c>
      <c r="D15">
        <f t="shared" si="1"/>
        <v>4272</v>
      </c>
    </row>
    <row r="16" spans="1:4" x14ac:dyDescent="0.25">
      <c r="B16">
        <f t="shared" si="2"/>
        <v>13</v>
      </c>
      <c r="C16">
        <f t="shared" si="0"/>
        <v>351</v>
      </c>
      <c r="D16">
        <f t="shared" si="1"/>
        <v>4563</v>
      </c>
    </row>
    <row r="17" spans="2:8" x14ac:dyDescent="0.25">
      <c r="B17">
        <f t="shared" si="2"/>
        <v>14</v>
      </c>
      <c r="C17">
        <f t="shared" si="0"/>
        <v>344</v>
      </c>
      <c r="D17">
        <f t="shared" si="1"/>
        <v>4816</v>
      </c>
    </row>
    <row r="18" spans="2:8" x14ac:dyDescent="0.25">
      <c r="B18">
        <f t="shared" si="2"/>
        <v>15</v>
      </c>
      <c r="C18">
        <f t="shared" si="0"/>
        <v>335</v>
      </c>
      <c r="D18">
        <f t="shared" si="1"/>
        <v>5025</v>
      </c>
    </row>
    <row r="19" spans="2:8" x14ac:dyDescent="0.25">
      <c r="B19">
        <f t="shared" si="2"/>
        <v>16</v>
      </c>
      <c r="C19">
        <f t="shared" si="0"/>
        <v>324</v>
      </c>
      <c r="D19">
        <f t="shared" si="1"/>
        <v>5184</v>
      </c>
    </row>
    <row r="20" spans="2:8" x14ac:dyDescent="0.25">
      <c r="B20">
        <f t="shared" si="2"/>
        <v>17</v>
      </c>
      <c r="C20">
        <f t="shared" si="0"/>
        <v>311</v>
      </c>
      <c r="D20">
        <f t="shared" si="1"/>
        <v>5287</v>
      </c>
    </row>
    <row r="21" spans="2:8" x14ac:dyDescent="0.25">
      <c r="B21">
        <f t="shared" si="2"/>
        <v>18</v>
      </c>
      <c r="C21">
        <f t="shared" si="0"/>
        <v>296</v>
      </c>
      <c r="D21">
        <f t="shared" si="1"/>
        <v>5328</v>
      </c>
      <c r="F21" s="1" t="s">
        <v>4</v>
      </c>
    </row>
    <row r="22" spans="2:8" x14ac:dyDescent="0.25">
      <c r="B22">
        <f t="shared" si="2"/>
        <v>19</v>
      </c>
      <c r="C22">
        <f t="shared" si="0"/>
        <v>279</v>
      </c>
      <c r="D22">
        <f t="shared" si="1"/>
        <v>5301</v>
      </c>
    </row>
    <row r="23" spans="2:8" x14ac:dyDescent="0.25">
      <c r="B23">
        <f t="shared" si="2"/>
        <v>20</v>
      </c>
      <c r="C23">
        <f t="shared" si="0"/>
        <v>260</v>
      </c>
      <c r="D23">
        <f t="shared" si="1"/>
        <v>5200</v>
      </c>
      <c r="F23" t="s">
        <v>7</v>
      </c>
      <c r="H23" t="s">
        <v>8</v>
      </c>
    </row>
    <row r="24" spans="2:8" x14ac:dyDescent="0.25">
      <c r="B24">
        <f t="shared" si="2"/>
        <v>21</v>
      </c>
      <c r="C24">
        <f t="shared" si="0"/>
        <v>239</v>
      </c>
      <c r="D24">
        <f t="shared" si="1"/>
        <v>5019</v>
      </c>
      <c r="F24" t="s">
        <v>9</v>
      </c>
      <c r="G24">
        <f>(1/3)*(20+(1180^0.5))</f>
        <v>18.117042691545109</v>
      </c>
      <c r="H24">
        <f>LN(G24/13)/LN(1.015)</f>
        <v>22.292454928526773</v>
      </c>
    </row>
    <row r="25" spans="2:8" x14ac:dyDescent="0.25">
      <c r="B25">
        <f t="shared" si="2"/>
        <v>22</v>
      </c>
      <c r="C25">
        <f t="shared" si="0"/>
        <v>216</v>
      </c>
      <c r="D25">
        <f t="shared" si="1"/>
        <v>4752</v>
      </c>
    </row>
    <row r="26" spans="2:8" x14ac:dyDescent="0.25">
      <c r="B26">
        <f t="shared" si="2"/>
        <v>23</v>
      </c>
      <c r="C26">
        <f t="shared" si="0"/>
        <v>191</v>
      </c>
      <c r="D26">
        <f t="shared" si="1"/>
        <v>4393</v>
      </c>
    </row>
    <row r="27" spans="2:8" x14ac:dyDescent="0.25">
      <c r="B27">
        <f t="shared" si="2"/>
        <v>24</v>
      </c>
      <c r="C27">
        <f t="shared" si="0"/>
        <v>164</v>
      </c>
      <c r="D27">
        <f t="shared" si="1"/>
        <v>3936</v>
      </c>
    </row>
    <row r="28" spans="2:8" x14ac:dyDescent="0.25">
      <c r="B28">
        <f t="shared" si="2"/>
        <v>25</v>
      </c>
      <c r="C28">
        <f t="shared" si="0"/>
        <v>135</v>
      </c>
      <c r="D28">
        <f t="shared" si="1"/>
        <v>3375</v>
      </c>
    </row>
    <row r="29" spans="2:8" x14ac:dyDescent="0.25">
      <c r="B29">
        <f t="shared" si="2"/>
        <v>26</v>
      </c>
      <c r="C29">
        <f t="shared" si="0"/>
        <v>104</v>
      </c>
      <c r="D29">
        <f t="shared" si="1"/>
        <v>2704</v>
      </c>
    </row>
    <row r="30" spans="2:8" x14ac:dyDescent="0.25">
      <c r="B30">
        <f t="shared" si="2"/>
        <v>27</v>
      </c>
      <c r="C30">
        <f t="shared" si="0"/>
        <v>71</v>
      </c>
      <c r="D30">
        <f t="shared" si="1"/>
        <v>1917</v>
      </c>
    </row>
    <row r="31" spans="2:8" x14ac:dyDescent="0.25">
      <c r="B31">
        <f t="shared" si="2"/>
        <v>28</v>
      </c>
      <c r="C31">
        <f t="shared" si="0"/>
        <v>36</v>
      </c>
      <c r="D31">
        <f t="shared" si="1"/>
        <v>1008</v>
      </c>
    </row>
    <row r="32" spans="2:8" x14ac:dyDescent="0.25">
      <c r="B32">
        <f t="shared" si="2"/>
        <v>29</v>
      </c>
      <c r="C32">
        <f t="shared" si="0"/>
        <v>-1</v>
      </c>
      <c r="D32">
        <f t="shared" si="1"/>
        <v>-29</v>
      </c>
    </row>
    <row r="33" spans="2:4" x14ac:dyDescent="0.25">
      <c r="B33">
        <f t="shared" si="2"/>
        <v>30</v>
      </c>
      <c r="C33">
        <f t="shared" si="0"/>
        <v>-40</v>
      </c>
      <c r="D33">
        <f t="shared" si="1"/>
        <v>-1200</v>
      </c>
    </row>
    <row r="34" spans="2:4" x14ac:dyDescent="0.25">
      <c r="B34">
        <f t="shared" si="2"/>
        <v>31</v>
      </c>
      <c r="C34">
        <f t="shared" si="0"/>
        <v>-81</v>
      </c>
      <c r="D34">
        <f t="shared" si="1"/>
        <v>-2511</v>
      </c>
    </row>
    <row r="35" spans="2:4" x14ac:dyDescent="0.25">
      <c r="B35">
        <f t="shared" si="2"/>
        <v>32</v>
      </c>
      <c r="C35">
        <f t="shared" si="0"/>
        <v>-124</v>
      </c>
      <c r="D35">
        <f t="shared" si="1"/>
        <v>-3968</v>
      </c>
    </row>
    <row r="36" spans="2:4" x14ac:dyDescent="0.25">
      <c r="B36">
        <f t="shared" si="2"/>
        <v>33</v>
      </c>
      <c r="C36">
        <f t="shared" si="0"/>
        <v>-169</v>
      </c>
      <c r="D36">
        <f t="shared" si="1"/>
        <v>-5577</v>
      </c>
    </row>
    <row r="37" spans="2:4" x14ac:dyDescent="0.25">
      <c r="B37">
        <f t="shared" si="2"/>
        <v>34</v>
      </c>
      <c r="C37">
        <f t="shared" si="0"/>
        <v>-216</v>
      </c>
      <c r="D37">
        <f t="shared" si="1"/>
        <v>-7344</v>
      </c>
    </row>
    <row r="38" spans="2:4" x14ac:dyDescent="0.25">
      <c r="B38">
        <f t="shared" si="2"/>
        <v>35</v>
      </c>
      <c r="C38">
        <f t="shared" si="0"/>
        <v>-265</v>
      </c>
      <c r="D38">
        <f t="shared" si="1"/>
        <v>-9275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a)</vt:lpstr>
      <vt:lpstr>b)</vt:lpstr>
    </vt:vector>
  </TitlesOfParts>
  <Manager/>
  <Company>Université de Neuchâtel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GRETHER Jean-Marie</dc:creator>
  <cp:keywords/>
  <dc:description/>
  <cp:lastModifiedBy>GRETHER Jean-Marie</cp:lastModifiedBy>
  <cp:revision/>
  <dcterms:created xsi:type="dcterms:W3CDTF">2023-10-25T05:44:06Z</dcterms:created>
  <dcterms:modified xsi:type="dcterms:W3CDTF">2024-11-11T10:50:06Z</dcterms:modified>
  <cp:category/>
  <cp:contentStatus/>
</cp:coreProperties>
</file>